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1176_BOM" sheetId="1" r:id="rId1"/>
  </sheets>
  <definedNames/>
  <calcPr fullCalcOnLoad="1"/>
</workbook>
</file>

<file path=xl/sharedStrings.xml><?xml version="1.0" encoding="utf-8"?>
<sst xmlns="http://schemas.openxmlformats.org/spreadsheetml/2006/main" count="897" uniqueCount="419">
  <si>
    <t xml:space="preserve"> </t>
  </si>
  <si>
    <t xml:space="preserve"> TL071 Opamp  </t>
  </si>
  <si>
    <t xml:space="preserve"> Mouser  </t>
  </si>
  <si>
    <t xml:space="preserve"> STMicroelectronics  </t>
  </si>
  <si>
    <t xml:space="preserve"> TL071ACN  </t>
  </si>
  <si>
    <t xml:space="preserve"> Drives Meter  </t>
  </si>
  <si>
    <t xml:space="preserve"> NE5532 Dual Opamp  </t>
  </si>
  <si>
    <t xml:space="preserve"> Texas Instruments  </t>
  </si>
  <si>
    <t xml:space="preserve"> NE5532AP  </t>
  </si>
  <si>
    <t xml:space="preserve"> LM7824 24V Voltage Regulator  </t>
  </si>
  <si>
    <t xml:space="preserve"> L7824CV  </t>
  </si>
  <si>
    <t xml:space="preserve"> TO-220 Package -- 1A Small Heatsink Needed  </t>
  </si>
  <si>
    <t xml:space="preserve"> 1N4740A  </t>
  </si>
  <si>
    <t xml:space="preserve"> 1N4148 Diode  </t>
  </si>
  <si>
    <t xml:space="preserve"> Fairchild Semiconductor  </t>
  </si>
  <si>
    <t xml:space="preserve"> 1N4148  </t>
  </si>
  <si>
    <t xml:space="preserve"> 1N4003 Diode  </t>
  </si>
  <si>
    <t xml:space="preserve"> 1N4003  </t>
  </si>
  <si>
    <t xml:space="preserve"> FDH333 Low Leakage Diode  </t>
  </si>
  <si>
    <t xml:space="preserve"> FDH333  </t>
  </si>
  <si>
    <t xml:space="preserve"> BF245A FET Transistor  </t>
  </si>
  <si>
    <t xml:space="preserve"> BF245A  </t>
  </si>
  <si>
    <t xml:space="preserve"> TO-92 Package Only two are needed Extra ordered for matching  </t>
  </si>
  <si>
    <t xml:space="preserve"> BD135 NPN Driver Transistor (Note 1)  </t>
  </si>
  <si>
    <t xml:space="preserve"> ON Semiconductor  </t>
  </si>
  <si>
    <t xml:space="preserve"> BD517 Replacement (Not Pin Compatible)  </t>
  </si>
  <si>
    <t xml:space="preserve"> BD136 PNP Driver Transistor (Note 1)  </t>
  </si>
  <si>
    <t xml:space="preserve"> BD518 Replacement (Not Pin Compatible)  </t>
  </si>
  <si>
    <t xml:space="preserve"> BC560 PNP Transistor  </t>
  </si>
  <si>
    <t xml:space="preserve"> TO-92 Package  </t>
  </si>
  <si>
    <t xml:space="preserve"> BC107B NPN Transistor  </t>
  </si>
  <si>
    <t xml:space="preserve"> BC107B  </t>
  </si>
  <si>
    <t xml:space="preserve"> TO-18 Package  </t>
  </si>
  <si>
    <t xml:space="preserve"> 4.3R 1/4W 5% Carbon Film  </t>
  </si>
  <si>
    <t xml:space="preserve"> Xicon  </t>
  </si>
  <si>
    <t xml:space="preserve"> Quantity Needed: 2  </t>
  </si>
  <si>
    <t xml:space="preserve"> 82R 1/4W 1% Metal Film  </t>
  </si>
  <si>
    <t xml:space="preserve"> Quantity Needed: 1  </t>
  </si>
  <si>
    <t xml:space="preserve"> 100R 1/4W 1% Metal Film  </t>
  </si>
  <si>
    <t xml:space="preserve"> 271-100  </t>
  </si>
  <si>
    <t xml:space="preserve"> 150R 1/4W 1% Metal Film  </t>
  </si>
  <si>
    <t xml:space="preserve"> 271-150  </t>
  </si>
  <si>
    <t xml:space="preserve"> 180R 1/4W 1% Metal Film  </t>
  </si>
  <si>
    <t xml:space="preserve"> 271-180  </t>
  </si>
  <si>
    <t xml:space="preserve"> Quantity Needed: 3  </t>
  </si>
  <si>
    <t xml:space="preserve"> 220R 1/4W 1% Metal Film  </t>
  </si>
  <si>
    <t xml:space="preserve"> 271-220  </t>
  </si>
  <si>
    <t xml:space="preserve"> 270R 1/4W 1% Metal Film  </t>
  </si>
  <si>
    <t xml:space="preserve"> 271-270  </t>
  </si>
  <si>
    <t xml:space="preserve"> 470R 1/4W 1% Metal Film  </t>
  </si>
  <si>
    <t xml:space="preserve"> 271-470  </t>
  </si>
  <si>
    <t xml:space="preserve"> 560R 1/4W 1% Metal Film  </t>
  </si>
  <si>
    <t xml:space="preserve"> 271-560  </t>
  </si>
  <si>
    <t xml:space="preserve"> 1K 1/4W 1% Metal Film  </t>
  </si>
  <si>
    <t xml:space="preserve"> 271-1K  </t>
  </si>
  <si>
    <t xml:space="preserve"> Quantity Needed: 5  </t>
  </si>
  <si>
    <t xml:space="preserve"> 1K1 1W 5% Carbon Film  </t>
  </si>
  <si>
    <t xml:space="preserve"> 1K2 1/4W 1% Metal Film  </t>
  </si>
  <si>
    <t xml:space="preserve"> 271-1.2K  </t>
  </si>
  <si>
    <t xml:space="preserve"> 1K5 1/4W 1% Metal Film  </t>
  </si>
  <si>
    <t xml:space="preserve"> 271-1.5K  </t>
  </si>
  <si>
    <t xml:space="preserve"> 1K8 1/4W 1% Metal Film  </t>
  </si>
  <si>
    <t xml:space="preserve"> 271-1.8K  </t>
  </si>
  <si>
    <t xml:space="preserve"> 2K 1/4W 1% Metal Film  </t>
  </si>
  <si>
    <t xml:space="preserve"> 271-2K  </t>
  </si>
  <si>
    <t xml:space="preserve"> 2K2 1/4W 1% Metal Film  </t>
  </si>
  <si>
    <t xml:space="preserve"> 271-2.2K  </t>
  </si>
  <si>
    <t xml:space="preserve"> 2K4 1/4W 1% Metal Film  </t>
  </si>
  <si>
    <t xml:space="preserve"> 271-2.4K  </t>
  </si>
  <si>
    <t xml:space="preserve"> 3K6 1/4W 1% Metal Film  </t>
  </si>
  <si>
    <t xml:space="preserve"> 271-3.6K  </t>
  </si>
  <si>
    <t xml:space="preserve"> 3K9 1/4W 1% Metal Film  </t>
  </si>
  <si>
    <t xml:space="preserve"> 271-3.9K  </t>
  </si>
  <si>
    <t xml:space="preserve"> 4K3 1/4W 1% Metal Film  </t>
  </si>
  <si>
    <t xml:space="preserve"> 271-4.32K  </t>
  </si>
  <si>
    <t xml:space="preserve"> 4K7 1/4W 1% Metal Film  </t>
  </si>
  <si>
    <t xml:space="preserve"> 271-4.7K  </t>
  </si>
  <si>
    <t xml:space="preserve"> 6K8 1/4W 1% Metal Film  </t>
  </si>
  <si>
    <t xml:space="preserve"> 271-6.8K  </t>
  </si>
  <si>
    <t xml:space="preserve"> 7K5 1/4W 1% Metal Film  </t>
  </si>
  <si>
    <t xml:space="preserve"> 271-7.5K  </t>
  </si>
  <si>
    <t xml:space="preserve"> 7K68 1/4W 1% Metal Film  </t>
  </si>
  <si>
    <t xml:space="preserve"> 10K 1/4W 1% Metal Film  </t>
  </si>
  <si>
    <t xml:space="preserve"> 271-10K  </t>
  </si>
  <si>
    <t xml:space="preserve"> 11K 1/4W 1% Metal Film  </t>
  </si>
  <si>
    <t xml:space="preserve"> 271-11K  </t>
  </si>
  <si>
    <t xml:space="preserve"> 15K 1/4W 1% Metal Film  </t>
  </si>
  <si>
    <t xml:space="preserve"> 271-15K  </t>
  </si>
  <si>
    <t xml:space="preserve"> 22K 1/4W 1% Metal Film  </t>
  </si>
  <si>
    <t xml:space="preserve"> 271-22K  </t>
  </si>
  <si>
    <t xml:space="preserve"> 27K 1/4W 1% Metal Film  </t>
  </si>
  <si>
    <t xml:space="preserve"> 271-27K  </t>
  </si>
  <si>
    <t xml:space="preserve"> 38K3 1/4W 1% Metal Film  </t>
  </si>
  <si>
    <t xml:space="preserve"> 271-38.3K  </t>
  </si>
  <si>
    <t xml:space="preserve"> 44K2 1/4W 1% Metal Film  </t>
  </si>
  <si>
    <t xml:space="preserve"> 271-44.2K  </t>
  </si>
  <si>
    <t xml:space="preserve"> 47K 1/4W 1% Metal Film  </t>
  </si>
  <si>
    <t xml:space="preserve"> 271-47K  </t>
  </si>
  <si>
    <t xml:space="preserve"> 56K 1/4W 1% Metal Film  </t>
  </si>
  <si>
    <t xml:space="preserve"> 271-56K  </t>
  </si>
  <si>
    <t xml:space="preserve"> 68K 1/4W 1% Metal Film  </t>
  </si>
  <si>
    <t xml:space="preserve"> 271-68K  </t>
  </si>
  <si>
    <t xml:space="preserve"> 100K 1/4W 1% Metal Film  </t>
  </si>
  <si>
    <t xml:space="preserve"> 271-100K  </t>
  </si>
  <si>
    <t xml:space="preserve"> 182K 1/4W 1% Metal Film  </t>
  </si>
  <si>
    <t xml:space="preserve"> 271-182K  </t>
  </si>
  <si>
    <t xml:space="preserve"> 200K 1/4W 1% Metal Film  </t>
  </si>
  <si>
    <t xml:space="preserve"> 271-200K  </t>
  </si>
  <si>
    <t xml:space="preserve"> 270K 1/4W 1% Metal Film  </t>
  </si>
  <si>
    <t xml:space="preserve"> 271-270K  </t>
  </si>
  <si>
    <t xml:space="preserve"> 470K 1/4W 1% Metal Film  </t>
  </si>
  <si>
    <t xml:space="preserve"> 271-470K  </t>
  </si>
  <si>
    <t xml:space="preserve"> 560K 1/4W 1% Metal Film  </t>
  </si>
  <si>
    <t xml:space="preserve"> 271-560K  </t>
  </si>
  <si>
    <t xml:space="preserve"> 1M 1/4W 1% Metal Film  </t>
  </si>
  <si>
    <t xml:space="preserve"> 271-1.0M  </t>
  </si>
  <si>
    <t xml:space="preserve"> 3M9 1/4W 5% Carbon Film  </t>
  </si>
  <si>
    <t xml:space="preserve"> 291-3.9M  </t>
  </si>
  <si>
    <t xml:space="preserve"> 10M 1/4W 5% Carbon Film  </t>
  </si>
  <si>
    <t xml:space="preserve"> 291-10M  </t>
  </si>
  <si>
    <t xml:space="preserve"> Ceramic:  </t>
  </si>
  <si>
    <t xml:space="preserve"> 10p 100V 5% Monolithic  </t>
  </si>
  <si>
    <t xml:space="preserve"> Panasonic - ECG  </t>
  </si>
  <si>
    <t xml:space="preserve"> 27p 100V 5% Monolithic  </t>
  </si>
  <si>
    <t xml:space="preserve"> 33p 100V 5% Monolithic  </t>
  </si>
  <si>
    <t xml:space="preserve"> 47p 100V 5% Monolithic  </t>
  </si>
  <si>
    <t xml:space="preserve"> 100p 100V 5% Monolithic  </t>
  </si>
  <si>
    <t xml:space="preserve"> 220p 100V 5% Monolithic  </t>
  </si>
  <si>
    <t xml:space="preserve"> 1u 15mm 63V  </t>
  </si>
  <si>
    <t xml:space="preserve"> Epcos  </t>
  </si>
  <si>
    <t xml:space="preserve"> B32522C105J  </t>
  </si>
  <si>
    <t xml:space="preserve"> Electrolytic:  </t>
  </si>
  <si>
    <t xml:space="preserve"> Nichicon  </t>
  </si>
  <si>
    <t xml:space="preserve"> PW Series  </t>
  </si>
  <si>
    <t xml:space="preserve"> 10u 35V  </t>
  </si>
  <si>
    <t xml:space="preserve"> UPW1V100MDD  </t>
  </si>
  <si>
    <t xml:space="preserve"> 22u 35V  </t>
  </si>
  <si>
    <t xml:space="preserve"> EEU-FC1V220  </t>
  </si>
  <si>
    <t xml:space="preserve"> FC Series  </t>
  </si>
  <si>
    <t xml:space="preserve"> 47u 35V  </t>
  </si>
  <si>
    <t xml:space="preserve"> ECA-1VHG470  </t>
  </si>
  <si>
    <t xml:space="preserve"> NHG Series  </t>
  </si>
  <si>
    <t xml:space="preserve"> 100u 35V  </t>
  </si>
  <si>
    <t xml:space="preserve"> 470u 35V  </t>
  </si>
  <si>
    <t xml:space="preserve"> EEU-FC1V471  </t>
  </si>
  <si>
    <t xml:space="preserve"> FC Series / Output Cap  </t>
  </si>
  <si>
    <t xml:space="preserve"> 1000u 35V  </t>
  </si>
  <si>
    <t xml:space="preserve"> ECA-1VHG102  </t>
  </si>
  <si>
    <t xml:space="preserve"> 1000u 50V  </t>
  </si>
  <si>
    <t xml:space="preserve"> ECA-1HHG102  </t>
  </si>
  <si>
    <t xml:space="preserve"> NHG Series / PS Cap  </t>
  </si>
  <si>
    <t xml:space="preserve"> 5M Linear 6mm  </t>
  </si>
  <si>
    <t xml:space="preserve"> Alpha (Taiwan)  </t>
  </si>
  <si>
    <t xml:space="preserve"> Release Pot (1/4" Diam) Couldn't Find 4M7  </t>
  </si>
  <si>
    <t xml:space="preserve"> 25K Linear 6mm  </t>
  </si>
  <si>
    <t xml:space="preserve"> Attack Pot (1/4" Diam) Couldn't find 22K  </t>
  </si>
  <si>
    <t xml:space="preserve"> 100K Log 6mm  </t>
  </si>
  <si>
    <t xml:space="preserve"> Output Gain Pot (1/4" Diam)  </t>
  </si>
  <si>
    <t xml:space="preserve"> 10K Log 6mm  </t>
  </si>
  <si>
    <t xml:space="preserve"> Input Gain Pot (1/4" Diam)  </t>
  </si>
  <si>
    <t xml:space="preserve"> 100R Trim 5x10mm  </t>
  </si>
  <si>
    <t xml:space="preserve"> Lorlin CK 4x3 Switch, PCB Mount  </t>
  </si>
  <si>
    <t xml:space="preserve"> Lorlin  </t>
  </si>
  <si>
    <t xml:space="preserve"> Meter  </t>
  </si>
  <si>
    <t xml:space="preserve"> Lorlin CK 2x6 Switch, PCB Mount  </t>
  </si>
  <si>
    <t xml:space="preserve"> Ratio  </t>
  </si>
  <si>
    <t xml:space="preserve"> Lorlin CK 4x3 Switch, Solder Lugs  </t>
  </si>
  <si>
    <t xml:space="preserve"> 19", 2u Chassis  </t>
  </si>
  <si>
    <t xml:space="preserve"> 19W x 11D x 3.5H  </t>
  </si>
  <si>
    <t xml:space="preserve"> Sifam AL-29WF Meter with Bezel  </t>
  </si>
  <si>
    <t xml:space="preserve"> Lundahl LL5402 Output Transformer  </t>
  </si>
  <si>
    <t xml:space="preserve"> Qualtek  </t>
  </si>
  <si>
    <t xml:space="preserve"> Heat Sink (for 24V regulator)  </t>
  </si>
  <si>
    <t xml:space="preserve"> Aavid Thermalloy  </t>
  </si>
  <si>
    <t xml:space="preserve"> 8 Pin IC Socket  </t>
  </si>
  <si>
    <t xml:space="preserve"> Mill-Max Manufacturing  </t>
  </si>
  <si>
    <t xml:space="preserve"> 210-93-308-41-001000  </t>
  </si>
  <si>
    <t xml:space="preserve"> Sockets for FETs  </t>
  </si>
  <si>
    <t xml:space="preserve"> Tyco  </t>
  </si>
  <si>
    <t xml:space="preserve"> 510-AG90D-10  </t>
  </si>
  <si>
    <t xml:space="preserve"> SIP Break Away (10 pin)  </t>
  </si>
  <si>
    <t xml:space="preserve"> Large Knob (Input Gain, Output Gain, Ratio)  </t>
  </si>
  <si>
    <t xml:space="preserve"> Tyco/Alcoswitch (PKES Series)  </t>
  </si>
  <si>
    <t xml:space="preserve"> 4-1437624-6  </t>
  </si>
  <si>
    <t xml:space="preserve"> Medium Knob (Attack, Release, Meter, On/Off)  </t>
  </si>
  <si>
    <t xml:space="preserve"> 5-1437625-3  </t>
  </si>
  <si>
    <t xml:space="preserve"> 3 Pin Straight-Friction Lock Header  </t>
  </si>
  <si>
    <t xml:space="preserve"> Molex  </t>
  </si>
  <si>
    <t xml:space="preserve"> 22-23-2031  </t>
  </si>
  <si>
    <t xml:space="preserve"> 3 Pin Center Crimp Terminal Housing  </t>
  </si>
  <si>
    <t xml:space="preserve"> 22-01-2037  </t>
  </si>
  <si>
    <t xml:space="preserve"> Crimp Terminals (Min Quantity 10)  </t>
  </si>
  <si>
    <t xml:space="preserve"> 08-50-0114  </t>
  </si>
  <si>
    <t xml:space="preserve"> Front Panel Engraving/Drilling  </t>
  </si>
  <si>
    <t xml:space="preserve"> Lundahl LL1540 Input Transformer  </t>
  </si>
  <si>
    <r>
      <t xml:space="preserve"> </t>
    </r>
    <r>
      <rPr>
        <b/>
        <sz val="9"/>
        <rFont val="Arial"/>
        <family val="0"/>
      </rPr>
      <t xml:space="preserve">Semiconductors: </t>
    </r>
    <r>
      <rPr>
        <sz val="9"/>
        <rFont val="Arial"/>
        <family val="0"/>
      </rPr>
      <t xml:space="preserve"> </t>
    </r>
  </si>
  <si>
    <r>
      <t xml:space="preserve"> </t>
    </r>
    <r>
      <rPr>
        <b/>
        <sz val="9"/>
        <rFont val="Arial"/>
        <family val="0"/>
      </rPr>
      <t xml:space="preserve">Capacitors: </t>
    </r>
    <r>
      <rPr>
        <sz val="9"/>
        <rFont val="Arial"/>
        <family val="0"/>
      </rPr>
      <t xml:space="preserve"> </t>
    </r>
  </si>
  <si>
    <r>
      <t xml:space="preserve"> </t>
    </r>
    <r>
      <rPr>
        <b/>
        <sz val="9"/>
        <rFont val="Arial"/>
        <family val="0"/>
      </rPr>
      <t xml:space="preserve">Potentiometers: </t>
    </r>
    <r>
      <rPr>
        <sz val="9"/>
        <rFont val="Arial"/>
        <family val="0"/>
      </rPr>
      <t xml:space="preserve"> </t>
    </r>
  </si>
  <si>
    <r>
      <t xml:space="preserve"> </t>
    </r>
    <r>
      <rPr>
        <b/>
        <sz val="9"/>
        <rFont val="Arial"/>
        <family val="0"/>
      </rPr>
      <t xml:space="preserve">Switches: </t>
    </r>
    <r>
      <rPr>
        <sz val="9"/>
        <rFont val="Arial"/>
        <family val="0"/>
      </rPr>
      <t xml:space="preserve"> </t>
    </r>
  </si>
  <si>
    <r>
      <t xml:space="preserve"> </t>
    </r>
    <r>
      <rPr>
        <b/>
        <sz val="9"/>
        <rFont val="Arial"/>
        <family val="0"/>
      </rPr>
      <t xml:space="preserve">Miscellaneous: </t>
    </r>
    <r>
      <rPr>
        <sz val="9"/>
        <rFont val="Arial"/>
        <family val="0"/>
      </rPr>
      <t xml:space="preserve"> </t>
    </r>
  </si>
  <si>
    <r>
      <t xml:space="preserve"> </t>
    </r>
    <r>
      <rPr>
        <b/>
        <sz val="9"/>
        <rFont val="Arial"/>
        <family val="0"/>
      </rPr>
      <t xml:space="preserve">Sockets: </t>
    </r>
    <r>
      <rPr>
        <sz val="9"/>
        <rFont val="Arial"/>
        <family val="0"/>
      </rPr>
      <t xml:space="preserve"> </t>
    </r>
  </si>
  <si>
    <r>
      <t xml:space="preserve"> </t>
    </r>
    <r>
      <rPr>
        <b/>
        <sz val="9"/>
        <rFont val="Arial"/>
        <family val="0"/>
      </rPr>
      <t xml:space="preserve">Knobs: </t>
    </r>
    <r>
      <rPr>
        <sz val="9"/>
        <rFont val="Arial"/>
        <family val="0"/>
      </rPr>
      <t xml:space="preserve"> </t>
    </r>
  </si>
  <si>
    <r>
      <t xml:space="preserve"> </t>
    </r>
    <r>
      <rPr>
        <b/>
        <sz val="9"/>
        <rFont val="Arial"/>
        <family val="0"/>
      </rPr>
      <t xml:space="preserve">Headers: </t>
    </r>
    <r>
      <rPr>
        <sz val="9"/>
        <rFont val="Arial"/>
        <family val="0"/>
      </rPr>
      <t xml:space="preserve"> </t>
    </r>
  </si>
  <si>
    <r>
      <t xml:space="preserve"> </t>
    </r>
    <r>
      <rPr>
        <b/>
        <sz val="9"/>
        <rFont val="Arial"/>
        <family val="0"/>
      </rPr>
      <t xml:space="preserve">Metal Work: </t>
    </r>
    <r>
      <rPr>
        <sz val="9"/>
        <rFont val="Arial"/>
        <family val="0"/>
      </rPr>
      <t xml:space="preserve"> </t>
    </r>
  </si>
  <si>
    <t>Part</t>
  </si>
  <si>
    <t>Price</t>
  </si>
  <si>
    <t>Qty</t>
  </si>
  <si>
    <t>Total</t>
  </si>
  <si>
    <t>Vendor</t>
  </si>
  <si>
    <t>Part #</t>
  </si>
  <si>
    <t>Manufacter</t>
  </si>
  <si>
    <t>Manufacter P/N</t>
  </si>
  <si>
    <t>Info</t>
  </si>
  <si>
    <t>Mouser BOM</t>
  </si>
  <si>
    <t>595-NE5532AP</t>
  </si>
  <si>
    <t>512-1N4740A</t>
  </si>
  <si>
    <t>511-TL071ACN</t>
  </si>
  <si>
    <t>511-L7824CV</t>
  </si>
  <si>
    <t>512-1N4148</t>
  </si>
  <si>
    <t>512-1N4003</t>
  </si>
  <si>
    <t>512- FDH333</t>
  </si>
  <si>
    <t>512-BF245A</t>
  </si>
  <si>
    <t>511-BC107B</t>
  </si>
  <si>
    <t>863-BD135G</t>
  </si>
  <si>
    <t xml:space="preserve"> BD135G</t>
  </si>
  <si>
    <t xml:space="preserve"> BD136G</t>
  </si>
  <si>
    <t>863-BD136G</t>
  </si>
  <si>
    <t xml:space="preserve"> Mouser</t>
  </si>
  <si>
    <t xml:space="preserve"> BC560CTA</t>
  </si>
  <si>
    <t>512-BC560CTA</t>
  </si>
  <si>
    <t>291-4.3-RC</t>
  </si>
  <si>
    <t>294-1.1K-RC</t>
  </si>
  <si>
    <t>271-82-RC</t>
  </si>
  <si>
    <t>271-150-RC</t>
  </si>
  <si>
    <t xml:space="preserve">271-180-RC  </t>
  </si>
  <si>
    <t>271-220-RC</t>
  </si>
  <si>
    <t>271-270-RC</t>
  </si>
  <si>
    <t>271-470-RC</t>
  </si>
  <si>
    <r>
      <t xml:space="preserve"> </t>
    </r>
    <r>
      <rPr>
        <b/>
        <sz val="9"/>
        <rFont val="Arial"/>
        <family val="0"/>
      </rPr>
      <t xml:space="preserve">Resistors: </t>
    </r>
    <r>
      <rPr>
        <sz val="9"/>
        <rFont val="Arial"/>
        <family val="0"/>
      </rPr>
      <t xml:space="preserve"> </t>
    </r>
  </si>
  <si>
    <t>271-10K-RC</t>
  </si>
  <si>
    <t>271-47K-RC</t>
  </si>
  <si>
    <t xml:space="preserve"> Murata</t>
  </si>
  <si>
    <t>RPE5C2A100J2P1Z03B</t>
  </si>
  <si>
    <t>81-RPE5CA100J2P1Z03B</t>
  </si>
  <si>
    <t>81-RPE5CA270J2P1Z03B</t>
  </si>
  <si>
    <t>RPE5C2A270J2P1Z03B</t>
  </si>
  <si>
    <t>81-RPE5CA330J2P1Z03B</t>
  </si>
  <si>
    <t>RPE5C2A330J2P1Z03B</t>
  </si>
  <si>
    <t>81-RPE5CA470J2P1Z03B</t>
  </si>
  <si>
    <t>RPE5C2A470J2P1Z03B</t>
  </si>
  <si>
    <t>81-RPE5C2A101J2P1A3B</t>
  </si>
  <si>
    <t>RPE5C2A101J2P1A03B</t>
  </si>
  <si>
    <t>81-RPE5C2A221J2P1A3B</t>
  </si>
  <si>
    <t>RPE5C2A221J2P1A03B</t>
  </si>
  <si>
    <t>871-B32522C105J</t>
  </si>
  <si>
    <t>647-UPW1V100MDD</t>
  </si>
  <si>
    <t>667-EEU-FC1V220</t>
  </si>
  <si>
    <t>667-ECA-1VHG470</t>
  </si>
  <si>
    <t>667-EEU-FC1V471</t>
  </si>
  <si>
    <t>667-ECA-1VHG102</t>
  </si>
  <si>
    <t>667-ECA-1HHG102</t>
  </si>
  <si>
    <t>31VA403-F</t>
  </si>
  <si>
    <t>31VJ501-F</t>
  </si>
  <si>
    <t>31VJ401-F</t>
  </si>
  <si>
    <t>CK2377</t>
  </si>
  <si>
    <t>CK2379</t>
  </si>
  <si>
    <t>CK1453</t>
  </si>
  <si>
    <t>10WA167</t>
  </si>
  <si>
    <t>10WA137</t>
  </si>
  <si>
    <t>10WA135</t>
  </si>
  <si>
    <t>31VA605-F</t>
  </si>
  <si>
    <t>532-530614B00</t>
  </si>
  <si>
    <t>530614B00000G</t>
  </si>
  <si>
    <t>575-230841</t>
  </si>
  <si>
    <t>506-510-AG90D</t>
  </si>
  <si>
    <t>506-PKES120B1/4</t>
  </si>
  <si>
    <t>506-PKES90B1/4</t>
  </si>
  <si>
    <t>538-22-23-2031</t>
  </si>
  <si>
    <t>538-22-01-2037</t>
  </si>
  <si>
    <t>538-08-50-0114</t>
  </si>
  <si>
    <t xml:space="preserve"> Canford</t>
  </si>
  <si>
    <t>58-382</t>
  </si>
  <si>
    <t xml:space="preserve"> Sifam</t>
  </si>
  <si>
    <t>AL29WF</t>
  </si>
  <si>
    <t xml:space="preserve"> Illumination kit for Sifam AL-29WF </t>
  </si>
  <si>
    <t>58-385</t>
  </si>
  <si>
    <t>AL29WF 12V kit</t>
  </si>
  <si>
    <t>23-134</t>
  </si>
  <si>
    <t>LL5402</t>
  </si>
  <si>
    <t xml:space="preserve"> Lundahl</t>
  </si>
  <si>
    <t>23-112</t>
  </si>
  <si>
    <t>LL1540</t>
  </si>
  <si>
    <t xml:space="preserve"> NEUTRIK XLR Female</t>
  </si>
  <si>
    <t xml:space="preserve"> NEUTRIK XLR Male</t>
  </si>
  <si>
    <t xml:space="preserve"> Canford SHIPPING</t>
  </si>
  <si>
    <t xml:space="preserve"> 1N4740 10V/1W Zenor Diode  </t>
  </si>
  <si>
    <t xml:space="preserve">Tantalum:  </t>
  </si>
  <si>
    <t>80-T350F685K035AT</t>
  </si>
  <si>
    <t xml:space="preserve"> Kemet</t>
  </si>
  <si>
    <t>T350F685K035AT</t>
  </si>
  <si>
    <t>Tantalum 6.8uF/35V</t>
  </si>
  <si>
    <t xml:space="preserve"> 0.022u (22n) 5mm 50V  </t>
  </si>
  <si>
    <t xml:space="preserve"> 0.1u (100n) 5mm 50V  </t>
  </si>
  <si>
    <t>562-703W-00/06</t>
  </si>
  <si>
    <t>703W-00/06</t>
  </si>
  <si>
    <t>441-R3-12-GRX</t>
  </si>
  <si>
    <t xml:space="preserve"> Eagle Plastic Devices</t>
  </si>
  <si>
    <t xml:space="preserve"> Fuse holder 5x20mm</t>
  </si>
  <si>
    <t xml:space="preserve"> IEC 20x28mm  </t>
  </si>
  <si>
    <t xml:space="preserve"> Littelfuse</t>
  </si>
  <si>
    <t>€</t>
  </si>
  <si>
    <t>291-2.2M-RC</t>
  </si>
  <si>
    <t xml:space="preserve"> 2M2 1/4W 5% Carbon Film  </t>
  </si>
  <si>
    <t xml:space="preserve"> 8K2 1/4W 1% Metal Film  </t>
  </si>
  <si>
    <t>271-8.2K-RC</t>
  </si>
  <si>
    <t xml:space="preserve"> Not used in Gyraf version  </t>
  </si>
  <si>
    <t>667-ECQ-V1H104JL</t>
  </si>
  <si>
    <t xml:space="preserve"> Panasonic</t>
  </si>
  <si>
    <t>ECQ-V1H104JL</t>
  </si>
  <si>
    <t>667-ECQ-V1H223JL</t>
  </si>
  <si>
    <t>ECQ-V1H223JL</t>
  </si>
  <si>
    <t xml:space="preserve"> 0.22u (220n) 7.5mm 100V  </t>
  </si>
  <si>
    <t>667-ECQ-V1224JM</t>
  </si>
  <si>
    <t>Serie ECQV(L)</t>
  </si>
  <si>
    <t>ECQ-V1224JM</t>
  </si>
  <si>
    <t xml:space="preserve"> OPTIONAL with IN-TRAFO  </t>
  </si>
  <si>
    <t xml:space="preserve"> 6 with LL1540 1:2 tweak  </t>
  </si>
  <si>
    <t xml:space="preserve"> Hairball</t>
  </si>
  <si>
    <t xml:space="preserve"> Power Transformer (25-0-25V 30VA)  </t>
  </si>
  <si>
    <t xml:space="preserve"> 30VA-PT</t>
  </si>
  <si>
    <t>Avel Lindberg</t>
  </si>
  <si>
    <t>Y236106</t>
  </si>
  <si>
    <t xml:space="preserve"> 271-82-RC</t>
  </si>
  <si>
    <t>271-1.2K-RC</t>
  </si>
  <si>
    <t>271-1.5K-RC</t>
  </si>
  <si>
    <t>271-1.8K-RC</t>
  </si>
  <si>
    <t>271-2K-RC</t>
  </si>
  <si>
    <t>271-2.2K-RC</t>
  </si>
  <si>
    <t>271-2.4K-RC</t>
  </si>
  <si>
    <t>271-3.6K-RC</t>
  </si>
  <si>
    <t>271-3.9K-RC</t>
  </si>
  <si>
    <t>271-4.32K-RC</t>
  </si>
  <si>
    <t>271-4.7K-RC</t>
  </si>
  <si>
    <t>271-6.8K-RC</t>
  </si>
  <si>
    <t>271-7.5K-RC</t>
  </si>
  <si>
    <t xml:space="preserve">291-3.9M-RC </t>
  </si>
  <si>
    <t>271-11K-RC</t>
  </si>
  <si>
    <t>271-15K-RC</t>
  </si>
  <si>
    <t>271-22K-RC</t>
  </si>
  <si>
    <t>271-27K-RC</t>
  </si>
  <si>
    <t>271-38.3K-RC</t>
  </si>
  <si>
    <t>271-44.2K-RC</t>
  </si>
  <si>
    <t>271-56K-RC</t>
  </si>
  <si>
    <t>271-68K-RC</t>
  </si>
  <si>
    <t>271-100K-RC</t>
  </si>
  <si>
    <t>271-182K-RC</t>
  </si>
  <si>
    <t>271-200K-RC</t>
  </si>
  <si>
    <t>271-270K-RC</t>
  </si>
  <si>
    <t>271-470K-RC</t>
  </si>
  <si>
    <t>271-560K-RC</t>
  </si>
  <si>
    <t>271-1.0M-RC</t>
  </si>
  <si>
    <t>291-10M-RC</t>
  </si>
  <si>
    <t>271-100-RC</t>
  </si>
  <si>
    <t>271-1K-RC</t>
  </si>
  <si>
    <t>271-560-RC</t>
  </si>
  <si>
    <t>240R 5W 5% Metal Oxide</t>
  </si>
  <si>
    <t>286-240-RC</t>
  </si>
  <si>
    <t>Xicon</t>
  </si>
  <si>
    <t>858-67YR100LF</t>
  </si>
  <si>
    <t xml:space="preserve"> BI Technologies </t>
  </si>
  <si>
    <t>67YR100LF</t>
  </si>
  <si>
    <t>858-67YR2KLF</t>
  </si>
  <si>
    <t>67YR2KLF</t>
  </si>
  <si>
    <t xml:space="preserve"> 2K Trim 5x10mm  </t>
  </si>
  <si>
    <t xml:space="preserve"> 100K Trim 5x10mm  </t>
  </si>
  <si>
    <t>858-67YR100KLF</t>
  </si>
  <si>
    <t>67YR100KLF</t>
  </si>
  <si>
    <t xml:space="preserve"> On/Off  </t>
  </si>
  <si>
    <t>534-1893</t>
  </si>
  <si>
    <t xml:space="preserve"> Keystone</t>
  </si>
  <si>
    <t xml:space="preserve"> Fuse 250V 200mA Slo-Blo</t>
  </si>
  <si>
    <t>576-0218.200HXP</t>
  </si>
  <si>
    <t>0218.200HXP</t>
  </si>
  <si>
    <t xml:space="preserve"> Polyester: </t>
  </si>
  <si>
    <t>647-UPM1V101MPD</t>
  </si>
  <si>
    <t xml:space="preserve"> PM Series  </t>
  </si>
  <si>
    <t xml:space="preserve"> UPM1V101MPD</t>
  </si>
  <si>
    <t>660-MF1/4CC7681F</t>
  </si>
  <si>
    <t xml:space="preserve"> KOA Speer</t>
  </si>
  <si>
    <t>MF1/4CC7681F</t>
  </si>
  <si>
    <t xml:space="preserve"> 12K 1/4W 1% Metal Film  </t>
  </si>
  <si>
    <t>271-12K-RC</t>
  </si>
  <si>
    <t xml:space="preserve"> 271-12K  </t>
  </si>
  <si>
    <t xml:space="preserve"> LL IN TRAFO</t>
  </si>
  <si>
    <r>
      <t xml:space="preserve"> </t>
    </r>
    <r>
      <rPr>
        <b/>
        <sz val="9"/>
        <rFont val="Arial"/>
        <family val="2"/>
      </rPr>
      <t>XLR:</t>
    </r>
  </si>
  <si>
    <t>568-NC3MD-L-1-B</t>
  </si>
  <si>
    <t xml:space="preserve"> Neutrik</t>
  </si>
  <si>
    <t>NC3MD-L-B-1</t>
  </si>
  <si>
    <t>568-NC3FD-L-1-B</t>
  </si>
  <si>
    <t>NC3FD-L-B-1</t>
  </si>
  <si>
    <t>Canford VAT</t>
  </si>
  <si>
    <t>Frank - frontpanels.de</t>
  </si>
  <si>
    <t xml:space="preserve"> Quantity Needed: 2 </t>
  </si>
  <si>
    <t>286-180-RC</t>
  </si>
  <si>
    <t>for VU-Meter lamp 12V</t>
  </si>
  <si>
    <t xml:space="preserve"> Standoffs, Hex Female Threaded 12.7mm</t>
  </si>
  <si>
    <t xml:space="preserve"> Track Trim   </t>
  </si>
  <si>
    <t xml:space="preserve"> Q Bias/Meter Zero Trim  </t>
  </si>
  <si>
    <t xml:space="preserve"> Distortion Trim  </t>
  </si>
  <si>
    <t>€ VAT included</t>
  </si>
  <si>
    <t>TOTAL MOUSER</t>
  </si>
  <si>
    <t>VAT</t>
  </si>
  <si>
    <t>PROJECT 1176LN - M.NATS REV H (edited from Greg's project)</t>
  </si>
  <si>
    <t>Local store</t>
  </si>
  <si>
    <t>TOTAL CANFORD</t>
  </si>
  <si>
    <r>
      <t xml:space="preserve"> </t>
    </r>
    <r>
      <rPr>
        <b/>
        <sz val="9"/>
        <rFont val="Arial"/>
        <family val="0"/>
      </rPr>
      <t xml:space="preserve">TOTAL: </t>
    </r>
    <r>
      <rPr>
        <sz val="9"/>
        <rFont val="Arial"/>
        <family val="0"/>
      </rPr>
      <t xml:space="preserve"> </t>
    </r>
  </si>
  <si>
    <r>
      <t xml:space="preserve"> </t>
    </r>
    <r>
      <rPr>
        <b/>
        <sz val="9"/>
        <rFont val="Arial"/>
        <family val="0"/>
      </rPr>
      <t xml:space="preserve">(without panel work) </t>
    </r>
    <r>
      <rPr>
        <sz val="9"/>
        <rFont val="Arial"/>
        <family val="0"/>
      </rPr>
      <t xml:space="preserve"> </t>
    </r>
  </si>
  <si>
    <r>
      <t xml:space="preserve"> </t>
    </r>
    <r>
      <rPr>
        <b/>
        <sz val="9"/>
        <rFont val="Arial"/>
        <family val="0"/>
      </rPr>
      <t xml:space="preserve">(with panel work) </t>
    </r>
    <r>
      <rPr>
        <sz val="9"/>
        <rFont val="Arial"/>
        <family val="0"/>
      </rPr>
      <t xml:space="preserve"> </t>
    </r>
  </si>
  <si>
    <t>PhotoResist PCB</t>
  </si>
</sst>
</file>

<file path=xl/styles.xml><?xml version="1.0" encoding="utf-8"?>
<styleSheet xmlns="http://schemas.openxmlformats.org/spreadsheetml/2006/main">
  <numFmts count="4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&quot;Sì&quot;;&quot;Sì&quot;;&quot;No&quot;"/>
    <numFmt numFmtId="191" formatCode="&quot;Vero&quot;;&quot;Vero&quot;;&quot;Falso&quot;"/>
    <numFmt numFmtId="192" formatCode="&quot;Attivo&quot;;&quot;Attivo&quot;;&quot;Disattivo&quot;"/>
    <numFmt numFmtId="193" formatCode="[$€-2]\ #.##000_);[Red]\([$€-2]\ #.##000\)"/>
    <numFmt numFmtId="194" formatCode="0.0"/>
    <numFmt numFmtId="195" formatCode="0.0000"/>
    <numFmt numFmtId="196" formatCode="0.000"/>
    <numFmt numFmtId="197" formatCode="&quot;Attivo&quot;;&quot;Attivo&quot;;&quot;Inattivo&quot;"/>
  </numFmts>
  <fonts count="42">
    <font>
      <sz val="10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sz val="20"/>
      <name val="Arial"/>
      <family val="0"/>
    </font>
    <font>
      <b/>
      <i/>
      <sz val="9"/>
      <name val="Arial"/>
      <family val="2"/>
    </font>
    <font>
      <sz val="9"/>
      <color indexed="10"/>
      <name val="Arial"/>
      <family val="0"/>
    </font>
    <font>
      <i/>
      <sz val="9"/>
      <name val="Arial"/>
      <family val="2"/>
    </font>
    <font>
      <sz val="9"/>
      <color indexed="57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6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sz val="10"/>
      <color indexed="17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3F3F7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sz val="10"/>
      <color rgb="FF0061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194" fontId="1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0" fontId="7" fillId="0" borderId="0" xfId="0" applyFont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66"/>
  <sheetViews>
    <sheetView tabSelected="1" zoomScalePageLayoutView="0" workbookViewId="0" topLeftCell="A121">
      <selection activeCell="H154" sqref="H154"/>
    </sheetView>
  </sheetViews>
  <sheetFormatPr defaultColWidth="9.140625" defaultRowHeight="12.75"/>
  <cols>
    <col min="1" max="1" width="22.8515625" style="1" customWidth="1"/>
    <col min="2" max="5" width="9.140625" style="1" customWidth="1"/>
    <col min="6" max="6" width="21.8515625" style="1" customWidth="1"/>
    <col min="7" max="7" width="21.00390625" style="1" customWidth="1"/>
    <col min="8" max="8" width="17.28125" style="1" customWidth="1"/>
    <col min="9" max="16384" width="9.140625" style="1" customWidth="1"/>
  </cols>
  <sheetData>
    <row r="2" ht="25.5">
      <c r="A2" s="2" t="s">
        <v>412</v>
      </c>
    </row>
    <row r="4" spans="1:12" ht="12">
      <c r="A4" s="4" t="s">
        <v>204</v>
      </c>
      <c r="B4" s="4" t="s">
        <v>205</v>
      </c>
      <c r="C4" s="4" t="s">
        <v>206</v>
      </c>
      <c r="D4" s="4" t="s">
        <v>207</v>
      </c>
      <c r="E4" s="4" t="s">
        <v>208</v>
      </c>
      <c r="F4" s="4" t="s">
        <v>209</v>
      </c>
      <c r="G4" s="4" t="s">
        <v>210</v>
      </c>
      <c r="H4" s="4" t="s">
        <v>211</v>
      </c>
      <c r="I4" s="4" t="s">
        <v>212</v>
      </c>
      <c r="L4" s="3" t="s">
        <v>213</v>
      </c>
    </row>
    <row r="6" spans="1:9" ht="12">
      <c r="A6" s="1" t="s">
        <v>195</v>
      </c>
      <c r="B6" s="1" t="s">
        <v>0</v>
      </c>
      <c r="C6" s="1" t="s">
        <v>0</v>
      </c>
      <c r="D6" s="1" t="s">
        <v>0</v>
      </c>
      <c r="E6" s="1" t="s">
        <v>0</v>
      </c>
      <c r="F6" s="1" t="s">
        <v>0</v>
      </c>
      <c r="G6" s="1" t="s">
        <v>0</v>
      </c>
      <c r="H6" s="1" t="s">
        <v>0</v>
      </c>
      <c r="I6" s="1" t="s">
        <v>0</v>
      </c>
    </row>
    <row r="7" spans="1:12" ht="12">
      <c r="A7" s="1" t="s">
        <v>1</v>
      </c>
      <c r="B7" s="1">
        <v>1.09</v>
      </c>
      <c r="C7" s="1">
        <v>1</v>
      </c>
      <c r="D7" s="1">
        <f>B7*C7</f>
        <v>1.09</v>
      </c>
      <c r="E7" s="1" t="s">
        <v>2</v>
      </c>
      <c r="F7" s="1" t="s">
        <v>216</v>
      </c>
      <c r="G7" s="1" t="s">
        <v>3</v>
      </c>
      <c r="H7" s="1" t="s">
        <v>4</v>
      </c>
      <c r="I7" s="1" t="s">
        <v>5</v>
      </c>
      <c r="L7" s="1" t="str">
        <f>CONCATENATE(F7,"|",C7)</f>
        <v>511-TL071ACN|1</v>
      </c>
    </row>
    <row r="8" spans="1:9" ht="12">
      <c r="A8" s="1" t="s">
        <v>6</v>
      </c>
      <c r="B8" s="1">
        <v>0.891</v>
      </c>
      <c r="C8" s="1">
        <v>0</v>
      </c>
      <c r="D8" s="1">
        <f>B8*C8</f>
        <v>0</v>
      </c>
      <c r="E8" s="1" t="s">
        <v>2</v>
      </c>
      <c r="F8" s="1" t="s">
        <v>214</v>
      </c>
      <c r="G8" s="1" t="s">
        <v>7</v>
      </c>
      <c r="H8" s="1" t="s">
        <v>8</v>
      </c>
      <c r="I8" s="1" t="s">
        <v>325</v>
      </c>
    </row>
    <row r="9" spans="1:12" ht="12">
      <c r="A9" s="1" t="s">
        <v>9</v>
      </c>
      <c r="B9" s="1">
        <v>0.35</v>
      </c>
      <c r="C9" s="1">
        <v>1</v>
      </c>
      <c r="D9" s="1">
        <f aca="true" t="shared" si="0" ref="D9:D18">B9*C9</f>
        <v>0.35</v>
      </c>
      <c r="E9" s="1" t="s">
        <v>2</v>
      </c>
      <c r="F9" s="1" t="s">
        <v>217</v>
      </c>
      <c r="G9" s="1" t="s">
        <v>3</v>
      </c>
      <c r="H9" s="1" t="s">
        <v>10</v>
      </c>
      <c r="I9" s="1" t="s">
        <v>11</v>
      </c>
      <c r="L9" s="1" t="str">
        <f aca="true" t="shared" si="1" ref="L9:L18">CONCATENATE(F9,"|",C9)</f>
        <v>511-L7824CV|1</v>
      </c>
    </row>
    <row r="10" spans="1:12" ht="12">
      <c r="A10" s="1" t="s">
        <v>295</v>
      </c>
      <c r="B10" s="1">
        <v>0.083</v>
      </c>
      <c r="C10" s="1">
        <v>1</v>
      </c>
      <c r="D10" s="1">
        <f t="shared" si="0"/>
        <v>0.083</v>
      </c>
      <c r="E10" s="1" t="s">
        <v>2</v>
      </c>
      <c r="F10" s="1" t="s">
        <v>215</v>
      </c>
      <c r="G10" s="1" t="s">
        <v>14</v>
      </c>
      <c r="H10" s="1" t="s">
        <v>12</v>
      </c>
      <c r="I10" s="1" t="s">
        <v>0</v>
      </c>
      <c r="L10" s="1" t="str">
        <f t="shared" si="1"/>
        <v>512-1N4740A|1</v>
      </c>
    </row>
    <row r="11" spans="1:9" ht="12">
      <c r="A11" s="1" t="s">
        <v>13</v>
      </c>
      <c r="B11" s="1">
        <v>0.074</v>
      </c>
      <c r="C11" s="1">
        <v>1</v>
      </c>
      <c r="D11" s="1">
        <f t="shared" si="0"/>
        <v>0.074</v>
      </c>
      <c r="E11" s="1" t="s">
        <v>2</v>
      </c>
      <c r="F11" s="1" t="s">
        <v>218</v>
      </c>
      <c r="G11" s="1" t="s">
        <v>14</v>
      </c>
      <c r="H11" s="1" t="s">
        <v>15</v>
      </c>
      <c r="I11" s="1" t="s">
        <v>0</v>
      </c>
    </row>
    <row r="12" spans="1:12" ht="12">
      <c r="A12" s="1" t="s">
        <v>16</v>
      </c>
      <c r="B12" s="1">
        <v>0.074</v>
      </c>
      <c r="C12" s="1">
        <v>10</v>
      </c>
      <c r="D12" s="1">
        <f t="shared" si="0"/>
        <v>0.74</v>
      </c>
      <c r="E12" s="1" t="s">
        <v>2</v>
      </c>
      <c r="F12" s="1" t="s">
        <v>219</v>
      </c>
      <c r="G12" s="1" t="s">
        <v>14</v>
      </c>
      <c r="H12" s="1" t="s">
        <v>17</v>
      </c>
      <c r="I12" s="1" t="s">
        <v>0</v>
      </c>
      <c r="L12" s="1" t="str">
        <f t="shared" si="1"/>
        <v>512-1N4003|10</v>
      </c>
    </row>
    <row r="13" spans="1:12" ht="12">
      <c r="A13" s="1" t="s">
        <v>18</v>
      </c>
      <c r="B13" s="1">
        <v>0.066</v>
      </c>
      <c r="C13" s="1">
        <v>2</v>
      </c>
      <c r="D13" s="1">
        <f t="shared" si="0"/>
        <v>0.132</v>
      </c>
      <c r="E13" s="1" t="s">
        <v>2</v>
      </c>
      <c r="F13" s="1" t="s">
        <v>220</v>
      </c>
      <c r="G13" s="1" t="s">
        <v>14</v>
      </c>
      <c r="H13" s="1" t="s">
        <v>19</v>
      </c>
      <c r="I13" s="1" t="s">
        <v>0</v>
      </c>
      <c r="L13" s="1" t="str">
        <f t="shared" si="1"/>
        <v>512- FDH333|2</v>
      </c>
    </row>
    <row r="14" spans="1:12" ht="12">
      <c r="A14" s="1" t="s">
        <v>20</v>
      </c>
      <c r="B14" s="1">
        <v>0.091</v>
      </c>
      <c r="C14" s="1">
        <v>25</v>
      </c>
      <c r="D14" s="1">
        <f t="shared" si="0"/>
        <v>2.275</v>
      </c>
      <c r="E14" s="1" t="s">
        <v>2</v>
      </c>
      <c r="F14" s="1" t="s">
        <v>221</v>
      </c>
      <c r="G14" s="1" t="s">
        <v>14</v>
      </c>
      <c r="H14" s="1" t="s">
        <v>21</v>
      </c>
      <c r="I14" s="1" t="s">
        <v>22</v>
      </c>
      <c r="L14" s="1" t="str">
        <f t="shared" si="1"/>
        <v>512-BF245A|25</v>
      </c>
    </row>
    <row r="15" spans="1:12" ht="12">
      <c r="A15" s="1" t="s">
        <v>23</v>
      </c>
      <c r="B15" s="1">
        <v>0.413</v>
      </c>
      <c r="C15" s="1">
        <v>1</v>
      </c>
      <c r="D15" s="1">
        <f t="shared" si="0"/>
        <v>0.413</v>
      </c>
      <c r="E15" s="1" t="s">
        <v>2</v>
      </c>
      <c r="F15" s="1" t="s">
        <v>223</v>
      </c>
      <c r="G15" s="1" t="s">
        <v>24</v>
      </c>
      <c r="H15" s="1" t="s">
        <v>224</v>
      </c>
      <c r="I15" s="1" t="s">
        <v>25</v>
      </c>
      <c r="L15" s="1" t="str">
        <f t="shared" si="1"/>
        <v>863-BD135G|1</v>
      </c>
    </row>
    <row r="16" spans="1:12" ht="12">
      <c r="A16" s="1" t="s">
        <v>26</v>
      </c>
      <c r="B16" s="1">
        <v>0.413</v>
      </c>
      <c r="C16" s="1">
        <v>1</v>
      </c>
      <c r="D16" s="1">
        <f t="shared" si="0"/>
        <v>0.413</v>
      </c>
      <c r="E16" s="1" t="s">
        <v>227</v>
      </c>
      <c r="F16" s="1" t="s">
        <v>226</v>
      </c>
      <c r="G16" s="1" t="s">
        <v>24</v>
      </c>
      <c r="H16" s="1" t="s">
        <v>225</v>
      </c>
      <c r="I16" s="1" t="s">
        <v>27</v>
      </c>
      <c r="L16" s="1" t="str">
        <f t="shared" si="1"/>
        <v>863-BD136G|1</v>
      </c>
    </row>
    <row r="17" spans="1:12" ht="12">
      <c r="A17" s="1" t="s">
        <v>28</v>
      </c>
      <c r="B17" s="1">
        <v>0.091</v>
      </c>
      <c r="C17" s="1">
        <v>2</v>
      </c>
      <c r="D17" s="1">
        <f t="shared" si="0"/>
        <v>0.182</v>
      </c>
      <c r="E17" s="1" t="s">
        <v>2</v>
      </c>
      <c r="F17" s="1" t="s">
        <v>229</v>
      </c>
      <c r="G17" s="1" t="s">
        <v>14</v>
      </c>
      <c r="H17" s="1" t="s">
        <v>228</v>
      </c>
      <c r="I17" s="1" t="s">
        <v>29</v>
      </c>
      <c r="L17" s="1" t="str">
        <f t="shared" si="1"/>
        <v>512-BC560CTA|2</v>
      </c>
    </row>
    <row r="18" spans="1:12" ht="12">
      <c r="A18" s="1" t="s">
        <v>30</v>
      </c>
      <c r="B18" s="1">
        <v>1.02</v>
      </c>
      <c r="C18" s="1">
        <v>10</v>
      </c>
      <c r="D18" s="1">
        <f t="shared" si="0"/>
        <v>10.2</v>
      </c>
      <c r="E18" s="1" t="s">
        <v>2</v>
      </c>
      <c r="F18" s="1" t="s">
        <v>222</v>
      </c>
      <c r="G18" s="1" t="s">
        <v>3</v>
      </c>
      <c r="H18" s="1" t="s">
        <v>31</v>
      </c>
      <c r="I18" s="1" t="s">
        <v>32</v>
      </c>
      <c r="L18" s="1" t="str">
        <f t="shared" si="1"/>
        <v>511-BC107B|10</v>
      </c>
    </row>
    <row r="19" spans="1:9" ht="12">
      <c r="A19" s="1" t="s">
        <v>0</v>
      </c>
      <c r="B19" s="1" t="s">
        <v>0</v>
      </c>
      <c r="C19" s="1" t="s">
        <v>0</v>
      </c>
      <c r="E19" s="1" t="s">
        <v>0</v>
      </c>
      <c r="F19" s="1" t="s">
        <v>0</v>
      </c>
      <c r="G19" s="1" t="s">
        <v>0</v>
      </c>
      <c r="H19" s="1" t="s">
        <v>0</v>
      </c>
      <c r="I19" s="1" t="s">
        <v>0</v>
      </c>
    </row>
    <row r="20" spans="1:9" ht="12">
      <c r="A20" s="1" t="s">
        <v>238</v>
      </c>
      <c r="B20" s="1" t="s">
        <v>0</v>
      </c>
      <c r="C20" s="1" t="s">
        <v>0</v>
      </c>
      <c r="D20" s="1" t="s">
        <v>0</v>
      </c>
      <c r="E20" s="1" t="s">
        <v>0</v>
      </c>
      <c r="F20" s="1" t="s">
        <v>0</v>
      </c>
      <c r="G20" s="1" t="s">
        <v>0</v>
      </c>
      <c r="H20" s="1" t="s">
        <v>0</v>
      </c>
      <c r="I20" s="1" t="s">
        <v>0</v>
      </c>
    </row>
    <row r="21" spans="1:12" ht="12">
      <c r="A21" s="7" t="s">
        <v>33</v>
      </c>
      <c r="B21" s="1">
        <v>0.097</v>
      </c>
      <c r="C21" s="1">
        <v>2</v>
      </c>
      <c r="D21" s="1">
        <f aca="true" t="shared" si="2" ref="D21:D68">B21*C21</f>
        <v>0.194</v>
      </c>
      <c r="E21" s="1" t="s">
        <v>2</v>
      </c>
      <c r="F21" s="1" t="s">
        <v>230</v>
      </c>
      <c r="G21" s="1" t="s">
        <v>34</v>
      </c>
      <c r="H21" s="1" t="s">
        <v>230</v>
      </c>
      <c r="I21" s="1" t="s">
        <v>35</v>
      </c>
      <c r="L21" s="1" t="str">
        <f>CONCATENATE(F21,"|",C21)</f>
        <v>291-4.3-RC|2</v>
      </c>
    </row>
    <row r="22" spans="1:12" ht="12">
      <c r="A22" s="7" t="s">
        <v>36</v>
      </c>
      <c r="B22" s="1">
        <v>0.114</v>
      </c>
      <c r="C22" s="1">
        <v>1</v>
      </c>
      <c r="D22" s="1">
        <f t="shared" si="2"/>
        <v>0.114</v>
      </c>
      <c r="E22" s="1" t="s">
        <v>2</v>
      </c>
      <c r="F22" s="1" t="s">
        <v>232</v>
      </c>
      <c r="G22" s="1" t="s">
        <v>34</v>
      </c>
      <c r="H22" s="1" t="s">
        <v>332</v>
      </c>
      <c r="I22" s="1" t="s">
        <v>37</v>
      </c>
      <c r="L22" s="1" t="str">
        <f>CONCATENATE(F22,"|",C22)</f>
        <v>271-82-RC|1</v>
      </c>
    </row>
    <row r="23" spans="1:12" ht="12">
      <c r="A23" s="7" t="s">
        <v>38</v>
      </c>
      <c r="B23" s="1">
        <v>0.114</v>
      </c>
      <c r="C23" s="1">
        <v>1</v>
      </c>
      <c r="D23" s="1">
        <f t="shared" si="2"/>
        <v>0.114</v>
      </c>
      <c r="E23" s="1" t="s">
        <v>2</v>
      </c>
      <c r="F23" s="1" t="s">
        <v>362</v>
      </c>
      <c r="G23" s="1" t="s">
        <v>34</v>
      </c>
      <c r="H23" s="1" t="s">
        <v>39</v>
      </c>
      <c r="I23" s="1" t="s">
        <v>37</v>
      </c>
      <c r="L23" s="1" t="str">
        <f aca="true" t="shared" si="3" ref="L23:L66">CONCATENATE(F23,"|",C23)</f>
        <v>271-100-RC|1</v>
      </c>
    </row>
    <row r="24" spans="1:12" ht="12">
      <c r="A24" s="7" t="s">
        <v>40</v>
      </c>
      <c r="B24" s="1">
        <v>0.114</v>
      </c>
      <c r="C24" s="1">
        <v>2</v>
      </c>
      <c r="D24" s="1">
        <f t="shared" si="2"/>
        <v>0.228</v>
      </c>
      <c r="E24" s="1" t="s">
        <v>2</v>
      </c>
      <c r="F24" s="1" t="s">
        <v>233</v>
      </c>
      <c r="G24" s="1" t="s">
        <v>34</v>
      </c>
      <c r="H24" s="1" t="s">
        <v>41</v>
      </c>
      <c r="I24" s="1" t="s">
        <v>35</v>
      </c>
      <c r="L24" s="1" t="str">
        <f t="shared" si="3"/>
        <v>271-150-RC|2</v>
      </c>
    </row>
    <row r="25" spans="1:12" ht="12">
      <c r="A25" s="7" t="s">
        <v>42</v>
      </c>
      <c r="B25" s="1">
        <v>0.114</v>
      </c>
      <c r="C25" s="1">
        <v>3</v>
      </c>
      <c r="D25" s="1">
        <f t="shared" si="2"/>
        <v>0.342</v>
      </c>
      <c r="E25" s="1" t="s">
        <v>2</v>
      </c>
      <c r="F25" s="1" t="s">
        <v>234</v>
      </c>
      <c r="G25" s="1" t="s">
        <v>34</v>
      </c>
      <c r="H25" s="1" t="s">
        <v>43</v>
      </c>
      <c r="I25" s="1" t="s">
        <v>44</v>
      </c>
      <c r="L25" s="1" t="str">
        <f t="shared" si="3"/>
        <v>271-180-RC  |3</v>
      </c>
    </row>
    <row r="26" spans="1:12" ht="12">
      <c r="A26" s="7" t="s">
        <v>45</v>
      </c>
      <c r="B26" s="1">
        <v>0.114</v>
      </c>
      <c r="C26" s="1">
        <v>1</v>
      </c>
      <c r="D26" s="1">
        <f t="shared" si="2"/>
        <v>0.114</v>
      </c>
      <c r="E26" s="1" t="s">
        <v>2</v>
      </c>
      <c r="F26" s="1" t="s">
        <v>235</v>
      </c>
      <c r="G26" s="1" t="s">
        <v>34</v>
      </c>
      <c r="H26" s="1" t="s">
        <v>46</v>
      </c>
      <c r="I26" s="1" t="s">
        <v>37</v>
      </c>
      <c r="L26" s="1" t="str">
        <f t="shared" si="3"/>
        <v>271-220-RC|1</v>
      </c>
    </row>
    <row r="27" spans="1:12" ht="12">
      <c r="A27" s="7" t="s">
        <v>47</v>
      </c>
      <c r="B27" s="1">
        <v>0.114</v>
      </c>
      <c r="C27" s="1">
        <v>1</v>
      </c>
      <c r="D27" s="1">
        <f t="shared" si="2"/>
        <v>0.114</v>
      </c>
      <c r="E27" s="1" t="s">
        <v>2</v>
      </c>
      <c r="F27" s="1" t="s">
        <v>236</v>
      </c>
      <c r="G27" s="1" t="s">
        <v>34</v>
      </c>
      <c r="H27" s="1" t="s">
        <v>48</v>
      </c>
      <c r="I27" s="1" t="s">
        <v>37</v>
      </c>
      <c r="L27" s="1" t="str">
        <f t="shared" si="3"/>
        <v>271-270-RC|1</v>
      </c>
    </row>
    <row r="28" spans="1:12" ht="12">
      <c r="A28" s="7" t="s">
        <v>49</v>
      </c>
      <c r="B28" s="1">
        <v>0.114</v>
      </c>
      <c r="C28" s="1">
        <v>2</v>
      </c>
      <c r="D28" s="1">
        <f t="shared" si="2"/>
        <v>0.228</v>
      </c>
      <c r="E28" s="1" t="s">
        <v>2</v>
      </c>
      <c r="F28" s="1" t="s">
        <v>237</v>
      </c>
      <c r="G28" s="1" t="s">
        <v>34</v>
      </c>
      <c r="H28" s="1" t="s">
        <v>50</v>
      </c>
      <c r="I28" s="1" t="s">
        <v>35</v>
      </c>
      <c r="L28" s="1" t="str">
        <f t="shared" si="3"/>
        <v>271-470-RC|2</v>
      </c>
    </row>
    <row r="29" spans="1:12" ht="12">
      <c r="A29" s="7" t="s">
        <v>51</v>
      </c>
      <c r="B29" s="1">
        <v>0.114</v>
      </c>
      <c r="C29" s="1">
        <v>1</v>
      </c>
      <c r="D29" s="1">
        <f t="shared" si="2"/>
        <v>0.114</v>
      </c>
      <c r="E29" s="1" t="s">
        <v>2</v>
      </c>
      <c r="F29" s="1" t="s">
        <v>364</v>
      </c>
      <c r="G29" s="1" t="s">
        <v>34</v>
      </c>
      <c r="H29" s="1" t="s">
        <v>52</v>
      </c>
      <c r="I29" s="1" t="s">
        <v>37</v>
      </c>
      <c r="L29" s="1" t="str">
        <f t="shared" si="3"/>
        <v>271-560-RC|1</v>
      </c>
    </row>
    <row r="30" spans="1:12" ht="12">
      <c r="A30" s="7" t="s">
        <v>53</v>
      </c>
      <c r="B30" s="1">
        <v>0.079</v>
      </c>
      <c r="C30" s="7">
        <v>10</v>
      </c>
      <c r="D30" s="1">
        <f t="shared" si="2"/>
        <v>0.79</v>
      </c>
      <c r="E30" s="1" t="s">
        <v>2</v>
      </c>
      <c r="F30" s="1" t="s">
        <v>363</v>
      </c>
      <c r="G30" s="1" t="s">
        <v>34</v>
      </c>
      <c r="H30" s="1" t="s">
        <v>54</v>
      </c>
      <c r="I30" s="1" t="s">
        <v>55</v>
      </c>
      <c r="L30" s="1" t="str">
        <f t="shared" si="3"/>
        <v>271-1K-RC|10</v>
      </c>
    </row>
    <row r="31" spans="1:12" ht="12">
      <c r="A31" s="7" t="s">
        <v>56</v>
      </c>
      <c r="B31" s="1">
        <v>0.158</v>
      </c>
      <c r="C31" s="1">
        <v>1</v>
      </c>
      <c r="D31" s="1">
        <f t="shared" si="2"/>
        <v>0.158</v>
      </c>
      <c r="E31" s="1" t="s">
        <v>2</v>
      </c>
      <c r="F31" s="1" t="s">
        <v>231</v>
      </c>
      <c r="G31" s="1" t="s">
        <v>34</v>
      </c>
      <c r="H31" s="1" t="s">
        <v>231</v>
      </c>
      <c r="I31" s="1" t="s">
        <v>37</v>
      </c>
      <c r="L31" s="1" t="str">
        <f t="shared" si="3"/>
        <v>294-1.1K-RC|1</v>
      </c>
    </row>
    <row r="32" spans="1:12" ht="12">
      <c r="A32" s="7" t="s">
        <v>57</v>
      </c>
      <c r="B32" s="1">
        <v>0.114</v>
      </c>
      <c r="C32" s="1">
        <v>2</v>
      </c>
      <c r="D32" s="1">
        <f t="shared" si="2"/>
        <v>0.228</v>
      </c>
      <c r="E32" s="1" t="s">
        <v>2</v>
      </c>
      <c r="F32" s="1" t="s">
        <v>333</v>
      </c>
      <c r="G32" s="1" t="s">
        <v>34</v>
      </c>
      <c r="H32" s="1" t="s">
        <v>58</v>
      </c>
      <c r="I32" s="1" t="s">
        <v>35</v>
      </c>
      <c r="L32" s="1" t="str">
        <f t="shared" si="3"/>
        <v>271-1.2K-RC|2</v>
      </c>
    </row>
    <row r="33" spans="1:12" ht="12">
      <c r="A33" s="7" t="s">
        <v>59</v>
      </c>
      <c r="B33" s="1">
        <v>0.114</v>
      </c>
      <c r="C33" s="1">
        <v>1</v>
      </c>
      <c r="D33" s="1">
        <f t="shared" si="2"/>
        <v>0.114</v>
      </c>
      <c r="E33" s="1" t="s">
        <v>2</v>
      </c>
      <c r="F33" s="1" t="s">
        <v>334</v>
      </c>
      <c r="G33" s="1" t="s">
        <v>34</v>
      </c>
      <c r="H33" s="1" t="s">
        <v>60</v>
      </c>
      <c r="I33" s="1" t="s">
        <v>37</v>
      </c>
      <c r="L33" s="1" t="str">
        <f t="shared" si="3"/>
        <v>271-1.5K-RC|1</v>
      </c>
    </row>
    <row r="34" spans="1:12" ht="12">
      <c r="A34" s="7" t="s">
        <v>61</v>
      </c>
      <c r="B34" s="1">
        <v>0.114</v>
      </c>
      <c r="C34" s="1">
        <v>1</v>
      </c>
      <c r="D34" s="1">
        <f t="shared" si="2"/>
        <v>0.114</v>
      </c>
      <c r="E34" s="1" t="s">
        <v>2</v>
      </c>
      <c r="F34" s="1" t="s">
        <v>335</v>
      </c>
      <c r="G34" s="1" t="s">
        <v>34</v>
      </c>
      <c r="H34" s="1" t="s">
        <v>62</v>
      </c>
      <c r="I34" s="1" t="s">
        <v>37</v>
      </c>
      <c r="L34" s="1" t="str">
        <f t="shared" si="3"/>
        <v>271-1.8K-RC|1</v>
      </c>
    </row>
    <row r="35" spans="1:12" ht="12">
      <c r="A35" s="7" t="s">
        <v>63</v>
      </c>
      <c r="B35" s="1">
        <v>0.114</v>
      </c>
      <c r="C35" s="1">
        <v>1</v>
      </c>
      <c r="D35" s="1">
        <f t="shared" si="2"/>
        <v>0.114</v>
      </c>
      <c r="E35" s="1" t="s">
        <v>2</v>
      </c>
      <c r="F35" s="1" t="s">
        <v>336</v>
      </c>
      <c r="G35" s="1" t="s">
        <v>34</v>
      </c>
      <c r="H35" s="1" t="s">
        <v>64</v>
      </c>
      <c r="I35" s="1" t="s">
        <v>37</v>
      </c>
      <c r="L35" s="1" t="str">
        <f t="shared" si="3"/>
        <v>271-2K-RC|1</v>
      </c>
    </row>
    <row r="36" spans="1:12" ht="12">
      <c r="A36" s="7" t="s">
        <v>65</v>
      </c>
      <c r="B36" s="1">
        <v>0.114</v>
      </c>
      <c r="C36" s="1">
        <v>1</v>
      </c>
      <c r="D36" s="1">
        <f t="shared" si="2"/>
        <v>0.114</v>
      </c>
      <c r="E36" s="1" t="s">
        <v>2</v>
      </c>
      <c r="F36" s="1" t="s">
        <v>337</v>
      </c>
      <c r="G36" s="1" t="s">
        <v>34</v>
      </c>
      <c r="H36" s="1" t="s">
        <v>66</v>
      </c>
      <c r="I36" s="1" t="s">
        <v>37</v>
      </c>
      <c r="L36" s="1" t="str">
        <f t="shared" si="3"/>
        <v>271-2.2K-RC|1</v>
      </c>
    </row>
    <row r="37" spans="1:12" ht="12">
      <c r="A37" s="7" t="s">
        <v>67</v>
      </c>
      <c r="B37" s="1">
        <v>0.114</v>
      </c>
      <c r="C37" s="1">
        <v>2</v>
      </c>
      <c r="D37" s="1">
        <f t="shared" si="2"/>
        <v>0.228</v>
      </c>
      <c r="E37" s="1" t="s">
        <v>2</v>
      </c>
      <c r="F37" s="1" t="s">
        <v>338</v>
      </c>
      <c r="G37" s="1" t="s">
        <v>34</v>
      </c>
      <c r="H37" s="1" t="s">
        <v>68</v>
      </c>
      <c r="I37" s="1" t="s">
        <v>35</v>
      </c>
      <c r="L37" s="1" t="str">
        <f t="shared" si="3"/>
        <v>271-2.4K-RC|2</v>
      </c>
    </row>
    <row r="38" spans="1:12" ht="12">
      <c r="A38" s="7" t="s">
        <v>69</v>
      </c>
      <c r="B38" s="1">
        <v>0.114</v>
      </c>
      <c r="C38" s="1">
        <v>2</v>
      </c>
      <c r="D38" s="1">
        <f t="shared" si="2"/>
        <v>0.228</v>
      </c>
      <c r="E38" s="1" t="s">
        <v>2</v>
      </c>
      <c r="F38" s="1" t="s">
        <v>339</v>
      </c>
      <c r="G38" s="1" t="s">
        <v>34</v>
      </c>
      <c r="H38" s="1" t="s">
        <v>70</v>
      </c>
      <c r="I38" s="1" t="s">
        <v>35</v>
      </c>
      <c r="L38" s="1" t="str">
        <f t="shared" si="3"/>
        <v>271-3.6K-RC|2</v>
      </c>
    </row>
    <row r="39" spans="1:12" ht="12">
      <c r="A39" s="7" t="s">
        <v>71</v>
      </c>
      <c r="B39" s="1">
        <v>0.114</v>
      </c>
      <c r="C39" s="1">
        <v>1</v>
      </c>
      <c r="D39" s="1">
        <f t="shared" si="2"/>
        <v>0.114</v>
      </c>
      <c r="E39" s="1" t="s">
        <v>2</v>
      </c>
      <c r="F39" s="1" t="s">
        <v>340</v>
      </c>
      <c r="G39" s="1" t="s">
        <v>34</v>
      </c>
      <c r="H39" s="1" t="s">
        <v>72</v>
      </c>
      <c r="I39" s="1" t="s">
        <v>37</v>
      </c>
      <c r="L39" s="1" t="str">
        <f t="shared" si="3"/>
        <v>271-3.9K-RC|1</v>
      </c>
    </row>
    <row r="40" spans="1:12" ht="12">
      <c r="A40" s="7" t="s">
        <v>73</v>
      </c>
      <c r="B40" s="1">
        <v>0.114</v>
      </c>
      <c r="C40" s="1">
        <v>2</v>
      </c>
      <c r="D40" s="1">
        <f t="shared" si="2"/>
        <v>0.228</v>
      </c>
      <c r="E40" s="1" t="s">
        <v>2</v>
      </c>
      <c r="F40" s="1" t="s">
        <v>341</v>
      </c>
      <c r="G40" s="1" t="s">
        <v>34</v>
      </c>
      <c r="H40" s="1" t="s">
        <v>74</v>
      </c>
      <c r="I40" s="7" t="s">
        <v>402</v>
      </c>
      <c r="L40" s="1" t="str">
        <f t="shared" si="3"/>
        <v>271-4.32K-RC|2</v>
      </c>
    </row>
    <row r="41" spans="1:12" ht="12">
      <c r="A41" s="7" t="s">
        <v>75</v>
      </c>
      <c r="B41" s="1">
        <v>0.114</v>
      </c>
      <c r="C41" s="1">
        <v>2</v>
      </c>
      <c r="D41" s="1">
        <f t="shared" si="2"/>
        <v>0.228</v>
      </c>
      <c r="E41" s="1" t="s">
        <v>2</v>
      </c>
      <c r="F41" s="1" t="s">
        <v>342</v>
      </c>
      <c r="G41" s="1" t="s">
        <v>34</v>
      </c>
      <c r="H41" s="1" t="s">
        <v>76</v>
      </c>
      <c r="I41" s="1" t="s">
        <v>35</v>
      </c>
      <c r="L41" s="1" t="str">
        <f t="shared" si="3"/>
        <v>271-4.7K-RC|2</v>
      </c>
    </row>
    <row r="42" spans="1:12" ht="12">
      <c r="A42" s="7" t="s">
        <v>77</v>
      </c>
      <c r="B42" s="1">
        <v>0.114</v>
      </c>
      <c r="C42" s="1">
        <v>1</v>
      </c>
      <c r="D42" s="1">
        <f t="shared" si="2"/>
        <v>0.114</v>
      </c>
      <c r="E42" s="1" t="s">
        <v>2</v>
      </c>
      <c r="F42" s="1" t="s">
        <v>343</v>
      </c>
      <c r="G42" s="1" t="s">
        <v>34</v>
      </c>
      <c r="H42" s="1" t="s">
        <v>78</v>
      </c>
      <c r="I42" s="1" t="s">
        <v>37</v>
      </c>
      <c r="L42" s="1" t="str">
        <f t="shared" si="3"/>
        <v>271-6.8K-RC|1</v>
      </c>
    </row>
    <row r="43" spans="1:12" ht="12">
      <c r="A43" s="7" t="s">
        <v>79</v>
      </c>
      <c r="B43" s="1">
        <v>0.114</v>
      </c>
      <c r="C43" s="1">
        <v>1</v>
      </c>
      <c r="D43" s="1">
        <f t="shared" si="2"/>
        <v>0.114</v>
      </c>
      <c r="E43" s="1" t="s">
        <v>2</v>
      </c>
      <c r="F43" s="1" t="s">
        <v>344</v>
      </c>
      <c r="G43" s="1" t="s">
        <v>34</v>
      </c>
      <c r="H43" s="1" t="s">
        <v>80</v>
      </c>
      <c r="I43" s="1" t="s">
        <v>37</v>
      </c>
      <c r="L43" s="1" t="str">
        <f t="shared" si="3"/>
        <v>271-7.5K-RC|1</v>
      </c>
    </row>
    <row r="44" spans="1:12" ht="12">
      <c r="A44" s="7" t="s">
        <v>81</v>
      </c>
      <c r="B44" s="1">
        <v>0.114</v>
      </c>
      <c r="C44" s="1">
        <v>1</v>
      </c>
      <c r="D44" s="1">
        <f t="shared" si="2"/>
        <v>0.114</v>
      </c>
      <c r="E44" s="1" t="s">
        <v>2</v>
      </c>
      <c r="F44" s="1" t="s">
        <v>387</v>
      </c>
      <c r="G44" s="7" t="s">
        <v>388</v>
      </c>
      <c r="H44" s="1" t="s">
        <v>389</v>
      </c>
      <c r="I44" s="1" t="s">
        <v>37</v>
      </c>
      <c r="L44" s="1" t="str">
        <f t="shared" si="3"/>
        <v>660-MF1/4CC7681F|1</v>
      </c>
    </row>
    <row r="45" spans="1:12" ht="12">
      <c r="A45" s="1" t="s">
        <v>313</v>
      </c>
      <c r="B45" s="1">
        <v>0.114</v>
      </c>
      <c r="C45" s="1">
        <v>1</v>
      </c>
      <c r="D45" s="1">
        <f t="shared" si="2"/>
        <v>0.114</v>
      </c>
      <c r="E45" s="1" t="s">
        <v>227</v>
      </c>
      <c r="F45" s="1" t="s">
        <v>314</v>
      </c>
      <c r="G45" s="1" t="s">
        <v>34</v>
      </c>
      <c r="H45" s="1" t="s">
        <v>314</v>
      </c>
      <c r="I45" s="1" t="s">
        <v>315</v>
      </c>
      <c r="L45" s="1" t="str">
        <f t="shared" si="3"/>
        <v>271-8.2K-RC|1</v>
      </c>
    </row>
    <row r="46" spans="1:12" ht="12">
      <c r="A46" s="1" t="s">
        <v>82</v>
      </c>
      <c r="B46" s="1">
        <v>0.079</v>
      </c>
      <c r="C46" s="7">
        <v>10</v>
      </c>
      <c r="D46" s="1">
        <f t="shared" si="2"/>
        <v>0.79</v>
      </c>
      <c r="E46" s="1" t="s">
        <v>2</v>
      </c>
      <c r="F46" s="1" t="s">
        <v>239</v>
      </c>
      <c r="G46" s="1" t="s">
        <v>34</v>
      </c>
      <c r="H46" s="1" t="s">
        <v>83</v>
      </c>
      <c r="I46" s="1" t="s">
        <v>326</v>
      </c>
      <c r="L46" s="1" t="str">
        <f t="shared" si="3"/>
        <v>271-10K-RC|10</v>
      </c>
    </row>
    <row r="47" spans="1:12" ht="12">
      <c r="A47" s="1" t="s">
        <v>84</v>
      </c>
      <c r="B47" s="1">
        <v>0.114</v>
      </c>
      <c r="C47" s="1">
        <v>1</v>
      </c>
      <c r="D47" s="1">
        <f t="shared" si="2"/>
        <v>0.114</v>
      </c>
      <c r="E47" s="1" t="s">
        <v>2</v>
      </c>
      <c r="F47" s="1" t="s">
        <v>346</v>
      </c>
      <c r="G47" s="1" t="s">
        <v>34</v>
      </c>
      <c r="H47" s="1" t="s">
        <v>85</v>
      </c>
      <c r="I47" s="1" t="s">
        <v>37</v>
      </c>
      <c r="L47" s="1" t="str">
        <f t="shared" si="3"/>
        <v>271-11K-RC|1</v>
      </c>
    </row>
    <row r="48" spans="1:12" ht="12">
      <c r="A48" s="1" t="s">
        <v>390</v>
      </c>
      <c r="B48" s="1">
        <v>0.132</v>
      </c>
      <c r="C48" s="1">
        <v>2</v>
      </c>
      <c r="D48" s="1">
        <f t="shared" si="2"/>
        <v>0.264</v>
      </c>
      <c r="E48" s="1" t="s">
        <v>2</v>
      </c>
      <c r="F48" s="1" t="s">
        <v>391</v>
      </c>
      <c r="G48" s="1" t="s">
        <v>34</v>
      </c>
      <c r="H48" s="1" t="s">
        <v>392</v>
      </c>
      <c r="I48" s="1" t="s">
        <v>393</v>
      </c>
      <c r="L48" s="1" t="str">
        <f t="shared" si="3"/>
        <v>271-12K-RC|2</v>
      </c>
    </row>
    <row r="49" spans="1:12" ht="12">
      <c r="A49" s="1" t="s">
        <v>86</v>
      </c>
      <c r="B49" s="1">
        <v>0.114</v>
      </c>
      <c r="C49" s="1">
        <v>1</v>
      </c>
      <c r="D49" s="1">
        <f t="shared" si="2"/>
        <v>0.114</v>
      </c>
      <c r="E49" s="1" t="s">
        <v>2</v>
      </c>
      <c r="F49" s="1" t="s">
        <v>347</v>
      </c>
      <c r="G49" s="1" t="s">
        <v>34</v>
      </c>
      <c r="H49" s="1" t="s">
        <v>87</v>
      </c>
      <c r="I49" s="1" t="s">
        <v>37</v>
      </c>
      <c r="L49" s="1" t="str">
        <f t="shared" si="3"/>
        <v>271-15K-RC|1</v>
      </c>
    </row>
    <row r="50" spans="1:12" ht="12">
      <c r="A50" s="1" t="s">
        <v>88</v>
      </c>
      <c r="B50" s="1">
        <v>0.114</v>
      </c>
      <c r="C50" s="1">
        <v>1</v>
      </c>
      <c r="D50" s="1">
        <f t="shared" si="2"/>
        <v>0.114</v>
      </c>
      <c r="E50" s="1" t="s">
        <v>2</v>
      </c>
      <c r="F50" s="1" t="s">
        <v>348</v>
      </c>
      <c r="G50" s="1" t="s">
        <v>34</v>
      </c>
      <c r="H50" s="1" t="s">
        <v>89</v>
      </c>
      <c r="I50" s="1" t="s">
        <v>37</v>
      </c>
      <c r="L50" s="1" t="str">
        <f t="shared" si="3"/>
        <v>271-22K-RC|1</v>
      </c>
    </row>
    <row r="51" spans="1:12" ht="12">
      <c r="A51" s="1" t="s">
        <v>90</v>
      </c>
      <c r="B51" s="1">
        <v>0.114</v>
      </c>
      <c r="C51" s="1">
        <v>1</v>
      </c>
      <c r="D51" s="1">
        <f t="shared" si="2"/>
        <v>0.114</v>
      </c>
      <c r="E51" s="1" t="s">
        <v>2</v>
      </c>
      <c r="F51" s="1" t="s">
        <v>349</v>
      </c>
      <c r="G51" s="1" t="s">
        <v>34</v>
      </c>
      <c r="H51" s="1" t="s">
        <v>91</v>
      </c>
      <c r="I51" s="1" t="s">
        <v>37</v>
      </c>
      <c r="L51" s="1" t="str">
        <f t="shared" si="3"/>
        <v>271-27K-RC|1</v>
      </c>
    </row>
    <row r="52" spans="1:12" ht="12">
      <c r="A52" s="1" t="s">
        <v>92</v>
      </c>
      <c r="B52" s="1">
        <v>0.114</v>
      </c>
      <c r="C52" s="1">
        <v>1</v>
      </c>
      <c r="D52" s="1">
        <f t="shared" si="2"/>
        <v>0.114</v>
      </c>
      <c r="E52" s="1" t="s">
        <v>2</v>
      </c>
      <c r="F52" s="1" t="s">
        <v>350</v>
      </c>
      <c r="G52" s="1" t="s">
        <v>34</v>
      </c>
      <c r="H52" s="1" t="s">
        <v>93</v>
      </c>
      <c r="I52" s="1" t="s">
        <v>37</v>
      </c>
      <c r="L52" s="1" t="str">
        <f t="shared" si="3"/>
        <v>271-38.3K-RC|1</v>
      </c>
    </row>
    <row r="53" spans="1:12" ht="12">
      <c r="A53" s="1" t="s">
        <v>94</v>
      </c>
      <c r="B53" s="1">
        <v>0.114</v>
      </c>
      <c r="C53" s="1">
        <v>1</v>
      </c>
      <c r="D53" s="1">
        <f t="shared" si="2"/>
        <v>0.114</v>
      </c>
      <c r="E53" s="1" t="s">
        <v>2</v>
      </c>
      <c r="F53" s="1" t="s">
        <v>351</v>
      </c>
      <c r="G53" s="1" t="s">
        <v>34</v>
      </c>
      <c r="H53" s="1" t="s">
        <v>95</v>
      </c>
      <c r="I53" s="1" t="s">
        <v>37</v>
      </c>
      <c r="L53" s="1" t="str">
        <f t="shared" si="3"/>
        <v>271-44.2K-RC|1</v>
      </c>
    </row>
    <row r="54" spans="1:12" ht="12">
      <c r="A54" s="1" t="s">
        <v>96</v>
      </c>
      <c r="B54" s="1">
        <v>0.079</v>
      </c>
      <c r="C54" s="7">
        <v>10</v>
      </c>
      <c r="D54" s="1">
        <f t="shared" si="2"/>
        <v>0.79</v>
      </c>
      <c r="E54" s="1" t="s">
        <v>2</v>
      </c>
      <c r="F54" s="1" t="s">
        <v>240</v>
      </c>
      <c r="G54" s="1" t="s">
        <v>34</v>
      </c>
      <c r="H54" s="1" t="s">
        <v>97</v>
      </c>
      <c r="I54" s="1" t="s">
        <v>55</v>
      </c>
      <c r="L54" s="1" t="str">
        <f t="shared" si="3"/>
        <v>271-47K-RC|10</v>
      </c>
    </row>
    <row r="55" spans="1:12" ht="12">
      <c r="A55" s="1" t="s">
        <v>98</v>
      </c>
      <c r="B55" s="1">
        <v>0.114</v>
      </c>
      <c r="C55" s="1">
        <v>3</v>
      </c>
      <c r="D55" s="1">
        <f t="shared" si="2"/>
        <v>0.342</v>
      </c>
      <c r="E55" s="1" t="s">
        <v>2</v>
      </c>
      <c r="F55" s="1" t="s">
        <v>352</v>
      </c>
      <c r="G55" s="1" t="s">
        <v>34</v>
      </c>
      <c r="H55" s="1" t="s">
        <v>99</v>
      </c>
      <c r="I55" s="1" t="s">
        <v>44</v>
      </c>
      <c r="L55" s="1" t="str">
        <f t="shared" si="3"/>
        <v>271-56K-RC|3</v>
      </c>
    </row>
    <row r="56" spans="1:12" ht="12">
      <c r="A56" s="1" t="s">
        <v>100</v>
      </c>
      <c r="B56" s="1">
        <v>0.114</v>
      </c>
      <c r="C56" s="1">
        <v>2</v>
      </c>
      <c r="D56" s="1">
        <f t="shared" si="2"/>
        <v>0.228</v>
      </c>
      <c r="E56" s="1" t="s">
        <v>2</v>
      </c>
      <c r="F56" s="1" t="s">
        <v>353</v>
      </c>
      <c r="G56" s="1" t="s">
        <v>34</v>
      </c>
      <c r="H56" s="1" t="s">
        <v>101</v>
      </c>
      <c r="I56" s="1" t="s">
        <v>35</v>
      </c>
      <c r="L56" s="1" t="str">
        <f t="shared" si="3"/>
        <v>271-68K-RC|2</v>
      </c>
    </row>
    <row r="57" spans="1:12" ht="12">
      <c r="A57" s="1" t="s">
        <v>102</v>
      </c>
      <c r="B57" s="1">
        <v>0.114</v>
      </c>
      <c r="C57" s="1">
        <v>1</v>
      </c>
      <c r="D57" s="1">
        <f t="shared" si="2"/>
        <v>0.114</v>
      </c>
      <c r="E57" s="1" t="s">
        <v>2</v>
      </c>
      <c r="F57" s="1" t="s">
        <v>354</v>
      </c>
      <c r="G57" s="1" t="s">
        <v>34</v>
      </c>
      <c r="H57" s="1" t="s">
        <v>103</v>
      </c>
      <c r="I57" s="1" t="s">
        <v>44</v>
      </c>
      <c r="L57" s="1" t="str">
        <f t="shared" si="3"/>
        <v>271-100K-RC|1</v>
      </c>
    </row>
    <row r="58" spans="1:12" ht="12">
      <c r="A58" s="1" t="s">
        <v>104</v>
      </c>
      <c r="B58" s="1">
        <v>0.114</v>
      </c>
      <c r="C58" s="1">
        <v>1</v>
      </c>
      <c r="D58" s="1">
        <f t="shared" si="2"/>
        <v>0.114</v>
      </c>
      <c r="E58" s="1" t="s">
        <v>2</v>
      </c>
      <c r="F58" s="1" t="s">
        <v>355</v>
      </c>
      <c r="G58" s="1" t="s">
        <v>34</v>
      </c>
      <c r="H58" s="1" t="s">
        <v>105</v>
      </c>
      <c r="I58" s="1" t="s">
        <v>37</v>
      </c>
      <c r="L58" s="1" t="str">
        <f t="shared" si="3"/>
        <v>271-182K-RC|1</v>
      </c>
    </row>
    <row r="59" spans="1:12" ht="12">
      <c r="A59" s="1" t="s">
        <v>106</v>
      </c>
      <c r="B59" s="1">
        <v>0.114</v>
      </c>
      <c r="C59" s="1">
        <v>1</v>
      </c>
      <c r="D59" s="1">
        <f t="shared" si="2"/>
        <v>0.114</v>
      </c>
      <c r="E59" s="1" t="s">
        <v>2</v>
      </c>
      <c r="F59" s="1" t="s">
        <v>356</v>
      </c>
      <c r="G59" s="1" t="s">
        <v>34</v>
      </c>
      <c r="H59" s="1" t="s">
        <v>107</v>
      </c>
      <c r="I59" s="1" t="s">
        <v>37</v>
      </c>
      <c r="L59" s="1" t="str">
        <f t="shared" si="3"/>
        <v>271-200K-RC|1</v>
      </c>
    </row>
    <row r="60" spans="1:12" ht="12">
      <c r="A60" s="1" t="s">
        <v>108</v>
      </c>
      <c r="B60" s="1">
        <v>0.114</v>
      </c>
      <c r="C60" s="1">
        <v>1</v>
      </c>
      <c r="D60" s="1">
        <f t="shared" si="2"/>
        <v>0.114</v>
      </c>
      <c r="E60" s="1" t="s">
        <v>2</v>
      </c>
      <c r="F60" s="1" t="s">
        <v>357</v>
      </c>
      <c r="G60" s="1" t="s">
        <v>34</v>
      </c>
      <c r="H60" s="1" t="s">
        <v>109</v>
      </c>
      <c r="I60" s="1" t="s">
        <v>37</v>
      </c>
      <c r="L60" s="1" t="str">
        <f t="shared" si="3"/>
        <v>271-270K-RC|1</v>
      </c>
    </row>
    <row r="61" spans="1:12" ht="12">
      <c r="A61" s="1" t="s">
        <v>110</v>
      </c>
      <c r="B61" s="1">
        <v>0.114</v>
      </c>
      <c r="C61" s="1">
        <v>2</v>
      </c>
      <c r="D61" s="1">
        <f t="shared" si="2"/>
        <v>0.228</v>
      </c>
      <c r="E61" s="1" t="s">
        <v>2</v>
      </c>
      <c r="F61" s="1" t="s">
        <v>358</v>
      </c>
      <c r="G61" s="1" t="s">
        <v>34</v>
      </c>
      <c r="H61" s="1" t="s">
        <v>111</v>
      </c>
      <c r="I61" s="1" t="s">
        <v>35</v>
      </c>
      <c r="L61" s="1" t="str">
        <f t="shared" si="3"/>
        <v>271-470K-RC|2</v>
      </c>
    </row>
    <row r="62" spans="1:12" ht="12">
      <c r="A62" s="1" t="s">
        <v>112</v>
      </c>
      <c r="B62" s="1">
        <v>0.114</v>
      </c>
      <c r="C62" s="1">
        <v>1</v>
      </c>
      <c r="D62" s="1">
        <f t="shared" si="2"/>
        <v>0.114</v>
      </c>
      <c r="E62" s="1" t="s">
        <v>2</v>
      </c>
      <c r="F62" s="1" t="s">
        <v>359</v>
      </c>
      <c r="G62" s="1" t="s">
        <v>34</v>
      </c>
      <c r="H62" s="1" t="s">
        <v>113</v>
      </c>
      <c r="I62" s="1" t="s">
        <v>37</v>
      </c>
      <c r="L62" s="1" t="str">
        <f t="shared" si="3"/>
        <v>271-560K-RC|1</v>
      </c>
    </row>
    <row r="63" spans="1:12" ht="12">
      <c r="A63" s="1" t="s">
        <v>114</v>
      </c>
      <c r="B63" s="1">
        <v>0.114</v>
      </c>
      <c r="C63" s="1">
        <v>3</v>
      </c>
      <c r="D63" s="1">
        <f t="shared" si="2"/>
        <v>0.342</v>
      </c>
      <c r="E63" s="1" t="s">
        <v>2</v>
      </c>
      <c r="F63" s="1" t="s">
        <v>360</v>
      </c>
      <c r="G63" s="1" t="s">
        <v>34</v>
      </c>
      <c r="H63" s="1" t="s">
        <v>115</v>
      </c>
      <c r="I63" s="1" t="s">
        <v>44</v>
      </c>
      <c r="L63" s="1" t="str">
        <f t="shared" si="3"/>
        <v>271-1.0M-RC|3</v>
      </c>
    </row>
    <row r="64" spans="1:12" ht="12">
      <c r="A64" s="7" t="s">
        <v>312</v>
      </c>
      <c r="B64" s="1">
        <v>0.114</v>
      </c>
      <c r="C64" s="1">
        <v>2</v>
      </c>
      <c r="D64" s="1">
        <f t="shared" si="2"/>
        <v>0.228</v>
      </c>
      <c r="E64" s="1" t="s">
        <v>2</v>
      </c>
      <c r="F64" s="1" t="s">
        <v>311</v>
      </c>
      <c r="G64" s="1" t="s">
        <v>34</v>
      </c>
      <c r="H64" s="1" t="s">
        <v>311</v>
      </c>
      <c r="I64" s="1" t="s">
        <v>35</v>
      </c>
      <c r="L64" s="1" t="str">
        <f t="shared" si="3"/>
        <v>291-2.2M-RC|2</v>
      </c>
    </row>
    <row r="65" spans="1:12" ht="12">
      <c r="A65" s="7" t="s">
        <v>116</v>
      </c>
      <c r="B65" s="1">
        <v>0.097</v>
      </c>
      <c r="C65" s="1">
        <v>1</v>
      </c>
      <c r="D65" s="1">
        <f t="shared" si="2"/>
        <v>0.097</v>
      </c>
      <c r="E65" s="1" t="s">
        <v>2</v>
      </c>
      <c r="F65" s="1" t="s">
        <v>345</v>
      </c>
      <c r="G65" s="1" t="s">
        <v>34</v>
      </c>
      <c r="H65" s="1" t="s">
        <v>117</v>
      </c>
      <c r="I65" s="1" t="s">
        <v>37</v>
      </c>
      <c r="L65" s="1" t="str">
        <f t="shared" si="3"/>
        <v>291-3.9M-RC |1</v>
      </c>
    </row>
    <row r="66" spans="1:12" ht="12">
      <c r="A66" s="7" t="s">
        <v>118</v>
      </c>
      <c r="B66" s="1">
        <v>0.097</v>
      </c>
      <c r="C66" s="1">
        <v>1</v>
      </c>
      <c r="D66" s="1">
        <f t="shared" si="2"/>
        <v>0.097</v>
      </c>
      <c r="E66" s="1" t="s">
        <v>2</v>
      </c>
      <c r="F66" s="1" t="s">
        <v>361</v>
      </c>
      <c r="G66" s="1" t="s">
        <v>34</v>
      </c>
      <c r="H66" s="1" t="s">
        <v>119</v>
      </c>
      <c r="I66" s="1" t="s">
        <v>37</v>
      </c>
      <c r="L66" s="1" t="str">
        <f t="shared" si="3"/>
        <v>291-10M-RC|1</v>
      </c>
    </row>
    <row r="67" ht="12">
      <c r="A67" s="10"/>
    </row>
    <row r="68" spans="1:12" ht="12">
      <c r="A68" s="1" t="s">
        <v>365</v>
      </c>
      <c r="B68" s="1">
        <v>0.493</v>
      </c>
      <c r="C68" s="1">
        <v>1</v>
      </c>
      <c r="D68" s="1">
        <f t="shared" si="2"/>
        <v>0.493</v>
      </c>
      <c r="E68" s="1" t="s">
        <v>227</v>
      </c>
      <c r="F68" s="7" t="s">
        <v>403</v>
      </c>
      <c r="G68" s="1" t="s">
        <v>367</v>
      </c>
      <c r="H68" s="1" t="s">
        <v>366</v>
      </c>
      <c r="I68" s="7" t="s">
        <v>404</v>
      </c>
      <c r="L68" s="1" t="str">
        <f>CONCATENATE(F68,"|",C68)</f>
        <v>286-180-RC|1</v>
      </c>
    </row>
    <row r="69" spans="1:9" ht="12">
      <c r="A69" s="1" t="s">
        <v>0</v>
      </c>
      <c r="B69" s="1" t="s">
        <v>0</v>
      </c>
      <c r="C69" s="1" t="s">
        <v>0</v>
      </c>
      <c r="E69" s="1" t="s">
        <v>0</v>
      </c>
      <c r="F69" s="1" t="s">
        <v>0</v>
      </c>
      <c r="G69" s="1" t="s">
        <v>0</v>
      </c>
      <c r="H69" s="1" t="s">
        <v>0</v>
      </c>
      <c r="I69" s="1" t="s">
        <v>0</v>
      </c>
    </row>
    <row r="70" spans="1:9" ht="12">
      <c r="A70" s="1" t="s">
        <v>196</v>
      </c>
      <c r="B70" s="1" t="s">
        <v>0</v>
      </c>
      <c r="C70" s="1" t="s">
        <v>0</v>
      </c>
      <c r="D70" s="1" t="s">
        <v>0</v>
      </c>
      <c r="E70" s="1" t="s">
        <v>0</v>
      </c>
      <c r="F70" s="1" t="s">
        <v>0</v>
      </c>
      <c r="G70" s="1" t="s">
        <v>0</v>
      </c>
      <c r="H70" s="1" t="s">
        <v>0</v>
      </c>
      <c r="I70" s="1" t="s">
        <v>0</v>
      </c>
    </row>
    <row r="71" spans="1:9" ht="12">
      <c r="A71" s="6" t="s">
        <v>120</v>
      </c>
      <c r="B71" s="1" t="s">
        <v>0</v>
      </c>
      <c r="C71" s="1" t="s">
        <v>0</v>
      </c>
      <c r="D71" s="1" t="s">
        <v>0</v>
      </c>
      <c r="E71" s="1" t="s">
        <v>0</v>
      </c>
      <c r="F71" s="1" t="s">
        <v>0</v>
      </c>
      <c r="G71" s="1" t="s">
        <v>0</v>
      </c>
      <c r="H71" s="1" t="s">
        <v>0</v>
      </c>
      <c r="I71" s="1" t="s">
        <v>0</v>
      </c>
    </row>
    <row r="72" spans="1:12" ht="12">
      <c r="A72" s="1" t="s">
        <v>121</v>
      </c>
      <c r="B72" s="1">
        <v>0.404</v>
      </c>
      <c r="C72" s="1">
        <v>1</v>
      </c>
      <c r="D72" s="1">
        <f aca="true" t="shared" si="4" ref="D72:D77">B72*C72</f>
        <v>0.404</v>
      </c>
      <c r="E72" s="1" t="s">
        <v>227</v>
      </c>
      <c r="F72" s="1" t="s">
        <v>243</v>
      </c>
      <c r="G72" s="1" t="s">
        <v>241</v>
      </c>
      <c r="H72" s="1" t="s">
        <v>242</v>
      </c>
      <c r="I72" s="1" t="s">
        <v>0</v>
      </c>
      <c r="L72" s="1" t="str">
        <f aca="true" t="shared" si="5" ref="L72:L77">CONCATENATE(F72,"|",C72)</f>
        <v>81-RPE5CA100J2P1Z03B|1</v>
      </c>
    </row>
    <row r="73" spans="1:12" ht="12">
      <c r="A73" s="1" t="s">
        <v>123</v>
      </c>
      <c r="B73" s="1">
        <v>0.404</v>
      </c>
      <c r="C73" s="1">
        <v>1</v>
      </c>
      <c r="D73" s="1">
        <f t="shared" si="4"/>
        <v>0.404</v>
      </c>
      <c r="E73" s="1" t="s">
        <v>227</v>
      </c>
      <c r="F73" s="1" t="s">
        <v>244</v>
      </c>
      <c r="G73" s="1" t="s">
        <v>241</v>
      </c>
      <c r="H73" s="1" t="s">
        <v>245</v>
      </c>
      <c r="I73" s="1" t="s">
        <v>0</v>
      </c>
      <c r="L73" s="1" t="str">
        <f t="shared" si="5"/>
        <v>81-RPE5CA270J2P1Z03B|1</v>
      </c>
    </row>
    <row r="74" spans="1:12" ht="12">
      <c r="A74" s="1" t="s">
        <v>124</v>
      </c>
      <c r="B74" s="1">
        <v>0.404</v>
      </c>
      <c r="C74" s="1">
        <v>1</v>
      </c>
      <c r="D74" s="1">
        <f t="shared" si="4"/>
        <v>0.404</v>
      </c>
      <c r="E74" s="1" t="s">
        <v>227</v>
      </c>
      <c r="F74" s="1" t="s">
        <v>246</v>
      </c>
      <c r="G74" s="1" t="s">
        <v>241</v>
      </c>
      <c r="H74" s="1" t="s">
        <v>247</v>
      </c>
      <c r="I74" s="1" t="s">
        <v>0</v>
      </c>
      <c r="L74" s="1" t="str">
        <f t="shared" si="5"/>
        <v>81-RPE5CA330J2P1Z03B|1</v>
      </c>
    </row>
    <row r="75" spans="1:12" ht="12">
      <c r="A75" s="1" t="s">
        <v>125</v>
      </c>
      <c r="B75" s="1">
        <v>0.404</v>
      </c>
      <c r="C75" s="1">
        <v>1</v>
      </c>
      <c r="D75" s="1">
        <f t="shared" si="4"/>
        <v>0.404</v>
      </c>
      <c r="E75" s="1" t="s">
        <v>227</v>
      </c>
      <c r="F75" s="1" t="s">
        <v>248</v>
      </c>
      <c r="G75" s="1" t="s">
        <v>241</v>
      </c>
      <c r="H75" s="1" t="s">
        <v>249</v>
      </c>
      <c r="I75" s="1" t="s">
        <v>0</v>
      </c>
      <c r="L75" s="1" t="str">
        <f t="shared" si="5"/>
        <v>81-RPE5CA470J2P1Z03B|1</v>
      </c>
    </row>
    <row r="76" spans="1:9" ht="12">
      <c r="A76" s="1" t="s">
        <v>126</v>
      </c>
      <c r="B76" s="1">
        <v>0.363</v>
      </c>
      <c r="C76" s="1">
        <v>0</v>
      </c>
      <c r="D76" s="1">
        <f t="shared" si="4"/>
        <v>0</v>
      </c>
      <c r="E76" s="1" t="s">
        <v>227</v>
      </c>
      <c r="F76" s="1" t="s">
        <v>250</v>
      </c>
      <c r="G76" s="1" t="s">
        <v>241</v>
      </c>
      <c r="H76" s="1" t="s">
        <v>251</v>
      </c>
      <c r="I76" s="1" t="s">
        <v>0</v>
      </c>
    </row>
    <row r="77" spans="1:12" ht="12">
      <c r="A77" s="1" t="s">
        <v>127</v>
      </c>
      <c r="B77" s="1">
        <v>0.363</v>
      </c>
      <c r="C77" s="1">
        <v>2</v>
      </c>
      <c r="D77" s="1">
        <f t="shared" si="4"/>
        <v>0.726</v>
      </c>
      <c r="E77" s="1" t="s">
        <v>227</v>
      </c>
      <c r="F77" s="1" t="s">
        <v>252</v>
      </c>
      <c r="G77" s="1" t="s">
        <v>241</v>
      </c>
      <c r="H77" s="1" t="s">
        <v>253</v>
      </c>
      <c r="I77" s="1" t="s">
        <v>0</v>
      </c>
      <c r="L77" s="1" t="str">
        <f t="shared" si="5"/>
        <v>81-RPE5C2A221J2P1A3B|2</v>
      </c>
    </row>
    <row r="78" spans="1:9" ht="12">
      <c r="A78" s="1" t="s">
        <v>0</v>
      </c>
      <c r="B78" s="1" t="s">
        <v>0</v>
      </c>
      <c r="C78" s="1" t="s">
        <v>0</v>
      </c>
      <c r="D78" s="1" t="s">
        <v>0</v>
      </c>
      <c r="E78" s="1" t="s">
        <v>0</v>
      </c>
      <c r="F78" s="1" t="s">
        <v>0</v>
      </c>
      <c r="G78" s="1" t="s">
        <v>0</v>
      </c>
      <c r="H78" s="1" t="s">
        <v>0</v>
      </c>
      <c r="I78" s="1" t="s">
        <v>0</v>
      </c>
    </row>
    <row r="79" spans="1:9" ht="12">
      <c r="A79" s="6" t="s">
        <v>383</v>
      </c>
      <c r="B79" s="1" t="s">
        <v>0</v>
      </c>
      <c r="C79" s="1" t="s">
        <v>0</v>
      </c>
      <c r="D79" s="1" t="s">
        <v>0</v>
      </c>
      <c r="E79" s="1" t="s">
        <v>0</v>
      </c>
      <c r="F79" s="1" t="s">
        <v>0</v>
      </c>
      <c r="G79" s="1" t="s">
        <v>0</v>
      </c>
      <c r="H79" s="1" t="s">
        <v>0</v>
      </c>
      <c r="I79" s="1" t="s">
        <v>0</v>
      </c>
    </row>
    <row r="80" spans="1:12" ht="12">
      <c r="A80" s="7" t="s">
        <v>301</v>
      </c>
      <c r="B80" s="1">
        <v>0.272</v>
      </c>
      <c r="C80" s="1">
        <v>1</v>
      </c>
      <c r="D80" s="1">
        <f>B80*C80</f>
        <v>0.272</v>
      </c>
      <c r="E80" s="1" t="s">
        <v>227</v>
      </c>
      <c r="F80" s="1" t="s">
        <v>319</v>
      </c>
      <c r="G80" s="1" t="s">
        <v>317</v>
      </c>
      <c r="H80" s="1" t="s">
        <v>320</v>
      </c>
      <c r="I80" s="1" t="s">
        <v>323</v>
      </c>
      <c r="L80" s="1" t="str">
        <f>CONCATENATE(F80,"|",C80)</f>
        <v>667-ECQ-V1H223JL|1</v>
      </c>
    </row>
    <row r="81" spans="1:12" ht="12">
      <c r="A81" s="7" t="s">
        <v>302</v>
      </c>
      <c r="B81" s="1">
        <v>0.239</v>
      </c>
      <c r="C81" s="1">
        <v>3</v>
      </c>
      <c r="D81" s="1">
        <f>B81*C81</f>
        <v>0.717</v>
      </c>
      <c r="E81" s="1" t="s">
        <v>227</v>
      </c>
      <c r="F81" s="1" t="s">
        <v>316</v>
      </c>
      <c r="G81" s="1" t="s">
        <v>317</v>
      </c>
      <c r="H81" s="1" t="s">
        <v>318</v>
      </c>
      <c r="I81" s="1" t="s">
        <v>323</v>
      </c>
      <c r="L81" s="1" t="str">
        <f>CONCATENATE(F81,"|",C81)</f>
        <v>667-ECQ-V1H104JL|3</v>
      </c>
    </row>
    <row r="82" spans="1:12" ht="12">
      <c r="A82" s="7" t="s">
        <v>321</v>
      </c>
      <c r="B82" s="1">
        <v>0.289</v>
      </c>
      <c r="C82" s="1">
        <v>2</v>
      </c>
      <c r="D82" s="1">
        <f>B82*C82</f>
        <v>0.578</v>
      </c>
      <c r="E82" s="1" t="s">
        <v>227</v>
      </c>
      <c r="F82" s="1" t="s">
        <v>322</v>
      </c>
      <c r="G82" s="1" t="s">
        <v>317</v>
      </c>
      <c r="H82" s="1" t="s">
        <v>324</v>
      </c>
      <c r="I82" s="1" t="s">
        <v>323</v>
      </c>
      <c r="L82" s="1" t="str">
        <f>CONCATENATE(F82,"|",C82)</f>
        <v>667-ECQ-V1224JM|2</v>
      </c>
    </row>
    <row r="83" spans="1:12" ht="12">
      <c r="A83" s="7" t="s">
        <v>128</v>
      </c>
      <c r="B83" s="1">
        <v>0.911</v>
      </c>
      <c r="C83" s="1">
        <v>3</v>
      </c>
      <c r="D83" s="1">
        <f>B83*C83</f>
        <v>2.733</v>
      </c>
      <c r="E83" s="1" t="s">
        <v>227</v>
      </c>
      <c r="F83" s="1" t="s">
        <v>254</v>
      </c>
      <c r="G83" s="1" t="s">
        <v>129</v>
      </c>
      <c r="H83" s="1" t="s">
        <v>130</v>
      </c>
      <c r="L83" s="1" t="str">
        <f>CONCATENATE(F83,"|",C83)</f>
        <v>871-B32522C105J|3</v>
      </c>
    </row>
    <row r="85" ht="12">
      <c r="A85" s="6" t="s">
        <v>296</v>
      </c>
    </row>
    <row r="86" spans="1:12" ht="12.75">
      <c r="A86" s="7" t="s">
        <v>300</v>
      </c>
      <c r="B86" s="1">
        <v>1.01</v>
      </c>
      <c r="C86" s="1">
        <v>2</v>
      </c>
      <c r="D86" s="1">
        <f>B86*C86</f>
        <v>2.02</v>
      </c>
      <c r="E86" s="1" t="s">
        <v>227</v>
      </c>
      <c r="F86" t="s">
        <v>297</v>
      </c>
      <c r="G86" s="1" t="s">
        <v>298</v>
      </c>
      <c r="H86" s="1" t="s">
        <v>299</v>
      </c>
      <c r="L86" s="1" t="str">
        <f>CONCATENATE(F86,"|",C86)</f>
        <v>80-T350F685K035AT|2</v>
      </c>
    </row>
    <row r="87" spans="1:9" ht="12">
      <c r="A87" s="1" t="s">
        <v>0</v>
      </c>
      <c r="B87" s="1" t="s">
        <v>0</v>
      </c>
      <c r="C87" s="1" t="s">
        <v>0</v>
      </c>
      <c r="D87" s="1" t="s">
        <v>0</v>
      </c>
      <c r="E87" s="1" t="s">
        <v>0</v>
      </c>
      <c r="F87" s="1" t="s">
        <v>0</v>
      </c>
      <c r="G87" s="1" t="s">
        <v>0</v>
      </c>
      <c r="H87" s="1" t="s">
        <v>0</v>
      </c>
      <c r="I87" s="1" t="s">
        <v>0</v>
      </c>
    </row>
    <row r="88" spans="1:9" ht="12">
      <c r="A88" s="6" t="s">
        <v>131</v>
      </c>
      <c r="B88" s="1" t="s">
        <v>0</v>
      </c>
      <c r="C88" s="1" t="s">
        <v>0</v>
      </c>
      <c r="D88" s="1" t="s">
        <v>0</v>
      </c>
      <c r="E88" s="1" t="s">
        <v>0</v>
      </c>
      <c r="F88" s="1" t="s">
        <v>0</v>
      </c>
      <c r="G88" s="1" t="s">
        <v>0</v>
      </c>
      <c r="H88" s="1" t="s">
        <v>0</v>
      </c>
      <c r="I88" s="1" t="s">
        <v>0</v>
      </c>
    </row>
    <row r="89" spans="1:12" ht="12">
      <c r="A89" s="1" t="s">
        <v>134</v>
      </c>
      <c r="B89" s="1">
        <v>0.091</v>
      </c>
      <c r="C89" s="1">
        <v>1</v>
      </c>
      <c r="D89" s="1">
        <f aca="true" t="shared" si="6" ref="D89:D95">B89*C89</f>
        <v>0.091</v>
      </c>
      <c r="E89" s="1" t="s">
        <v>227</v>
      </c>
      <c r="F89" s="1" t="s">
        <v>255</v>
      </c>
      <c r="G89" s="1" t="s">
        <v>132</v>
      </c>
      <c r="H89" s="1" t="s">
        <v>135</v>
      </c>
      <c r="I89" s="1" t="s">
        <v>133</v>
      </c>
      <c r="L89" s="1" t="str">
        <f aca="true" t="shared" si="7" ref="L89:L95">CONCATENATE(F89,"|",C89)</f>
        <v>647-UPW1V100MDD|1</v>
      </c>
    </row>
    <row r="90" spans="1:12" ht="12">
      <c r="A90" s="1" t="s">
        <v>136</v>
      </c>
      <c r="B90" s="1">
        <v>0.272</v>
      </c>
      <c r="C90" s="1">
        <v>1</v>
      </c>
      <c r="D90" s="1">
        <f t="shared" si="6"/>
        <v>0.272</v>
      </c>
      <c r="E90" s="1" t="s">
        <v>227</v>
      </c>
      <c r="F90" s="1" t="s">
        <v>256</v>
      </c>
      <c r="G90" s="1" t="s">
        <v>122</v>
      </c>
      <c r="H90" s="1" t="s">
        <v>137</v>
      </c>
      <c r="I90" s="1" t="s">
        <v>138</v>
      </c>
      <c r="L90" s="1" t="str">
        <f t="shared" si="7"/>
        <v>667-EEU-FC1V220|1</v>
      </c>
    </row>
    <row r="91" spans="1:12" ht="12">
      <c r="A91" s="1" t="s">
        <v>139</v>
      </c>
      <c r="B91" s="1">
        <v>0.19</v>
      </c>
      <c r="C91" s="1">
        <v>3</v>
      </c>
      <c r="D91" s="1">
        <f t="shared" si="6"/>
        <v>0.5700000000000001</v>
      </c>
      <c r="E91" s="1" t="s">
        <v>227</v>
      </c>
      <c r="F91" s="1" t="s">
        <v>257</v>
      </c>
      <c r="G91" s="1" t="s">
        <v>122</v>
      </c>
      <c r="H91" s="1" t="s">
        <v>140</v>
      </c>
      <c r="I91" s="1" t="s">
        <v>141</v>
      </c>
      <c r="L91" s="1" t="str">
        <f t="shared" si="7"/>
        <v>667-ECA-1VHG470|3</v>
      </c>
    </row>
    <row r="92" spans="1:12" ht="12">
      <c r="A92" s="7" t="s">
        <v>142</v>
      </c>
      <c r="B92" s="1">
        <v>0.388</v>
      </c>
      <c r="C92" s="1">
        <v>6</v>
      </c>
      <c r="D92" s="1">
        <f t="shared" si="6"/>
        <v>2.3280000000000003</v>
      </c>
      <c r="E92" s="1" t="s">
        <v>227</v>
      </c>
      <c r="F92" s="1" t="s">
        <v>384</v>
      </c>
      <c r="G92" s="1" t="s">
        <v>132</v>
      </c>
      <c r="H92" s="7" t="s">
        <v>386</v>
      </c>
      <c r="I92" s="7" t="s">
        <v>385</v>
      </c>
      <c r="L92" s="1" t="str">
        <f t="shared" si="7"/>
        <v>647-UPM1V101MPD|6</v>
      </c>
    </row>
    <row r="93" spans="1:12" ht="12">
      <c r="A93" s="1" t="s">
        <v>143</v>
      </c>
      <c r="B93" s="1">
        <v>0.578</v>
      </c>
      <c r="C93" s="1">
        <v>1</v>
      </c>
      <c r="D93" s="1">
        <f t="shared" si="6"/>
        <v>0.578</v>
      </c>
      <c r="E93" s="1" t="s">
        <v>227</v>
      </c>
      <c r="F93" s="1" t="s">
        <v>258</v>
      </c>
      <c r="G93" s="1" t="s">
        <v>122</v>
      </c>
      <c r="H93" s="1" t="s">
        <v>144</v>
      </c>
      <c r="I93" s="1" t="s">
        <v>145</v>
      </c>
      <c r="L93" s="1" t="str">
        <f t="shared" si="7"/>
        <v>667-EEU-FC1V471|1</v>
      </c>
    </row>
    <row r="94" spans="1:12" ht="12">
      <c r="A94" s="1" t="s">
        <v>146</v>
      </c>
      <c r="B94" s="1">
        <v>0.743</v>
      </c>
      <c r="C94" s="1">
        <v>3</v>
      </c>
      <c r="D94" s="1">
        <f t="shared" si="6"/>
        <v>2.229</v>
      </c>
      <c r="E94" s="1" t="s">
        <v>227</v>
      </c>
      <c r="F94" s="1" t="s">
        <v>259</v>
      </c>
      <c r="G94" s="1" t="s">
        <v>122</v>
      </c>
      <c r="H94" s="1" t="s">
        <v>147</v>
      </c>
      <c r="I94" s="1" t="s">
        <v>141</v>
      </c>
      <c r="L94" s="1" t="str">
        <f t="shared" si="7"/>
        <v>667-ECA-1VHG102|3</v>
      </c>
    </row>
    <row r="95" spans="1:12" ht="12">
      <c r="A95" s="1" t="s">
        <v>148</v>
      </c>
      <c r="B95" s="1">
        <v>0.858</v>
      </c>
      <c r="C95" s="1">
        <v>1</v>
      </c>
      <c r="D95" s="1">
        <f t="shared" si="6"/>
        <v>0.858</v>
      </c>
      <c r="E95" s="1" t="s">
        <v>227</v>
      </c>
      <c r="F95" s="1" t="s">
        <v>260</v>
      </c>
      <c r="G95" s="1" t="s">
        <v>122</v>
      </c>
      <c r="H95" s="1" t="s">
        <v>149</v>
      </c>
      <c r="I95" s="1" t="s">
        <v>150</v>
      </c>
      <c r="L95" s="1" t="str">
        <f t="shared" si="7"/>
        <v>667-ECA-1HHG102|1</v>
      </c>
    </row>
    <row r="96" spans="1:9" ht="12">
      <c r="A96" s="1" t="s">
        <v>0</v>
      </c>
      <c r="B96" s="1" t="s">
        <v>0</v>
      </c>
      <c r="D96" s="1" t="s">
        <v>0</v>
      </c>
      <c r="E96" s="1" t="s">
        <v>0</v>
      </c>
      <c r="F96" s="1" t="s">
        <v>0</v>
      </c>
      <c r="G96" s="1" t="s">
        <v>0</v>
      </c>
      <c r="H96" s="1" t="s">
        <v>0</v>
      </c>
      <c r="I96" s="1" t="s">
        <v>0</v>
      </c>
    </row>
    <row r="97" spans="1:9" ht="12">
      <c r="A97" s="1" t="s">
        <v>197</v>
      </c>
      <c r="B97" s="1" t="s">
        <v>0</v>
      </c>
      <c r="D97" s="1" t="s">
        <v>0</v>
      </c>
      <c r="E97" s="1" t="s">
        <v>0</v>
      </c>
      <c r="F97" s="1" t="s">
        <v>0</v>
      </c>
      <c r="G97" s="1" t="s">
        <v>0</v>
      </c>
      <c r="H97" s="1" t="s">
        <v>0</v>
      </c>
      <c r="I97" s="1" t="s">
        <v>0</v>
      </c>
    </row>
    <row r="98" spans="1:12" ht="12">
      <c r="A98" s="1" t="s">
        <v>151</v>
      </c>
      <c r="B98" s="1">
        <v>1.23</v>
      </c>
      <c r="C98" s="1">
        <v>1</v>
      </c>
      <c r="D98" s="1">
        <f aca="true" t="shared" si="8" ref="D98:D109">B98*C98</f>
        <v>1.23</v>
      </c>
      <c r="E98" s="1" t="s">
        <v>2</v>
      </c>
      <c r="F98" s="1" t="s">
        <v>270</v>
      </c>
      <c r="G98" s="1" t="s">
        <v>152</v>
      </c>
      <c r="H98" s="1" t="s">
        <v>0</v>
      </c>
      <c r="I98" s="1" t="s">
        <v>153</v>
      </c>
      <c r="L98" s="1" t="str">
        <f aca="true" t="shared" si="9" ref="L98:L109">CONCATENATE(F98,"|",C98)</f>
        <v>31VA605-F|1</v>
      </c>
    </row>
    <row r="99" spans="1:12" ht="12">
      <c r="A99" s="1" t="s">
        <v>154</v>
      </c>
      <c r="B99" s="1">
        <v>1.23</v>
      </c>
      <c r="C99" s="1">
        <v>1</v>
      </c>
      <c r="D99" s="1">
        <f t="shared" si="8"/>
        <v>1.23</v>
      </c>
      <c r="E99" s="1" t="s">
        <v>2</v>
      </c>
      <c r="F99" s="1" t="s">
        <v>261</v>
      </c>
      <c r="G99" s="1" t="s">
        <v>152</v>
      </c>
      <c r="H99" s="1" t="s">
        <v>0</v>
      </c>
      <c r="I99" s="1" t="s">
        <v>155</v>
      </c>
      <c r="L99" s="1" t="str">
        <f t="shared" si="9"/>
        <v>31VA403-F|1</v>
      </c>
    </row>
    <row r="100" spans="1:12" ht="12">
      <c r="A100" s="1" t="s">
        <v>156</v>
      </c>
      <c r="B100" s="1">
        <v>1.23</v>
      </c>
      <c r="C100" s="1">
        <v>1</v>
      </c>
      <c r="D100" s="1">
        <f t="shared" si="8"/>
        <v>1.23</v>
      </c>
      <c r="E100" s="1" t="s">
        <v>2</v>
      </c>
      <c r="F100" s="1" t="s">
        <v>262</v>
      </c>
      <c r="G100" s="1" t="s">
        <v>152</v>
      </c>
      <c r="H100" s="1" t="s">
        <v>0</v>
      </c>
      <c r="I100" s="1" t="s">
        <v>157</v>
      </c>
      <c r="L100" s="1" t="str">
        <f t="shared" si="9"/>
        <v>31VJ501-F|1</v>
      </c>
    </row>
    <row r="101" spans="1:12" ht="12">
      <c r="A101" s="1" t="s">
        <v>158</v>
      </c>
      <c r="B101" s="1">
        <v>1.23</v>
      </c>
      <c r="C101" s="1">
        <v>1</v>
      </c>
      <c r="D101" s="1">
        <f t="shared" si="8"/>
        <v>1.23</v>
      </c>
      <c r="E101" s="1" t="s">
        <v>2</v>
      </c>
      <c r="F101" s="1" t="s">
        <v>263</v>
      </c>
      <c r="G101" s="1" t="s">
        <v>152</v>
      </c>
      <c r="H101" s="1" t="s">
        <v>0</v>
      </c>
      <c r="I101" s="1" t="s">
        <v>159</v>
      </c>
      <c r="L101" s="1" t="str">
        <f t="shared" si="9"/>
        <v>31VJ401-F|1</v>
      </c>
    </row>
    <row r="102" spans="1:12" ht="12">
      <c r="A102" s="1" t="s">
        <v>160</v>
      </c>
      <c r="B102" s="1">
        <v>0.95</v>
      </c>
      <c r="C102" s="1">
        <v>1</v>
      </c>
      <c r="D102" s="1">
        <f t="shared" si="8"/>
        <v>0.95</v>
      </c>
      <c r="E102" s="1" t="s">
        <v>2</v>
      </c>
      <c r="F102" s="1" t="s">
        <v>368</v>
      </c>
      <c r="G102" s="1" t="s">
        <v>369</v>
      </c>
      <c r="H102" s="1" t="s">
        <v>370</v>
      </c>
      <c r="I102" s="1" t="s">
        <v>408</v>
      </c>
      <c r="L102" s="1" t="str">
        <f t="shared" si="9"/>
        <v>858-67YR100LF|1</v>
      </c>
    </row>
    <row r="103" spans="1:12" ht="12">
      <c r="A103" s="1" t="s">
        <v>373</v>
      </c>
      <c r="B103" s="1">
        <v>0.95</v>
      </c>
      <c r="C103" s="1">
        <v>2</v>
      </c>
      <c r="D103" s="1">
        <f t="shared" si="8"/>
        <v>1.9</v>
      </c>
      <c r="E103" s="1" t="s">
        <v>227</v>
      </c>
      <c r="F103" s="1" t="s">
        <v>371</v>
      </c>
      <c r="G103" s="1" t="s">
        <v>369</v>
      </c>
      <c r="H103" s="1" t="s">
        <v>372</v>
      </c>
      <c r="I103" s="1" t="s">
        <v>407</v>
      </c>
      <c r="L103" s="1" t="str">
        <f t="shared" si="9"/>
        <v>858-67YR2KLF|2</v>
      </c>
    </row>
    <row r="104" spans="1:12" ht="12">
      <c r="A104" s="7" t="s">
        <v>374</v>
      </c>
      <c r="B104" s="1">
        <v>0.95</v>
      </c>
      <c r="C104" s="1">
        <v>1</v>
      </c>
      <c r="D104" s="1">
        <f t="shared" si="8"/>
        <v>0.95</v>
      </c>
      <c r="E104" s="1" t="s">
        <v>227</v>
      </c>
      <c r="F104" s="1" t="s">
        <v>375</v>
      </c>
      <c r="G104" s="1" t="s">
        <v>369</v>
      </c>
      <c r="H104" s="1" t="s">
        <v>376</v>
      </c>
      <c r="I104" s="1" t="s">
        <v>406</v>
      </c>
      <c r="L104" s="1" t="str">
        <f t="shared" si="9"/>
        <v>858-67YR100KLF|1</v>
      </c>
    </row>
    <row r="105" ht="12">
      <c r="A105" s="5"/>
    </row>
    <row r="106" spans="1:9" ht="12">
      <c r="A106" s="1" t="s">
        <v>198</v>
      </c>
      <c r="B106" s="1" t="s">
        <v>0</v>
      </c>
      <c r="C106" s="1" t="s">
        <v>0</v>
      </c>
      <c r="D106" s="1" t="s">
        <v>0</v>
      </c>
      <c r="E106" s="1" t="s">
        <v>0</v>
      </c>
      <c r="F106" s="1" t="s">
        <v>0</v>
      </c>
      <c r="G106" s="1" t="s">
        <v>0</v>
      </c>
      <c r="H106" s="1" t="s">
        <v>0</v>
      </c>
      <c r="I106" s="1" t="s">
        <v>0</v>
      </c>
    </row>
    <row r="107" spans="1:12" ht="12">
      <c r="A107" s="1" t="s">
        <v>161</v>
      </c>
      <c r="B107" s="1">
        <v>3.93</v>
      </c>
      <c r="C107" s="1">
        <v>1</v>
      </c>
      <c r="D107" s="1">
        <f t="shared" si="8"/>
        <v>3.93</v>
      </c>
      <c r="E107" s="1" t="s">
        <v>2</v>
      </c>
      <c r="F107" s="1" t="s">
        <v>268</v>
      </c>
      <c r="G107" s="1" t="s">
        <v>162</v>
      </c>
      <c r="H107" s="1" t="s">
        <v>265</v>
      </c>
      <c r="I107" s="1" t="s">
        <v>163</v>
      </c>
      <c r="L107" s="1" t="str">
        <f t="shared" si="9"/>
        <v>10WA137|1</v>
      </c>
    </row>
    <row r="108" spans="1:12" ht="12">
      <c r="A108" s="1" t="s">
        <v>164</v>
      </c>
      <c r="B108" s="1">
        <v>3.93</v>
      </c>
      <c r="C108" s="1">
        <v>1</v>
      </c>
      <c r="D108" s="1">
        <f t="shared" si="8"/>
        <v>3.93</v>
      </c>
      <c r="E108" s="1" t="s">
        <v>2</v>
      </c>
      <c r="F108" s="1" t="s">
        <v>269</v>
      </c>
      <c r="G108" s="1" t="s">
        <v>162</v>
      </c>
      <c r="H108" s="1" t="s">
        <v>264</v>
      </c>
      <c r="I108" s="1" t="s">
        <v>165</v>
      </c>
      <c r="L108" s="1" t="str">
        <f t="shared" si="9"/>
        <v>10WA135|1</v>
      </c>
    </row>
    <row r="109" spans="1:12" ht="12">
      <c r="A109" s="1" t="s">
        <v>166</v>
      </c>
      <c r="B109" s="1">
        <v>3.93</v>
      </c>
      <c r="C109" s="1">
        <v>1</v>
      </c>
      <c r="D109" s="1">
        <f t="shared" si="8"/>
        <v>3.93</v>
      </c>
      <c r="E109" s="1" t="s">
        <v>2</v>
      </c>
      <c r="F109" s="1" t="s">
        <v>267</v>
      </c>
      <c r="G109" s="1" t="s">
        <v>162</v>
      </c>
      <c r="H109" s="1" t="s">
        <v>266</v>
      </c>
      <c r="I109" s="1" t="s">
        <v>377</v>
      </c>
      <c r="L109" s="1" t="str">
        <f t="shared" si="9"/>
        <v>10WA167|1</v>
      </c>
    </row>
    <row r="110" spans="1:9" ht="12">
      <c r="A110" s="1" t="s">
        <v>0</v>
      </c>
      <c r="B110" s="1" t="s">
        <v>0</v>
      </c>
      <c r="C110" s="1" t="s">
        <v>0</v>
      </c>
      <c r="D110" s="1" t="s">
        <v>0</v>
      </c>
      <c r="E110" s="1" t="s">
        <v>0</v>
      </c>
      <c r="F110" s="1" t="s">
        <v>0</v>
      </c>
      <c r="G110" s="1" t="s">
        <v>0</v>
      </c>
      <c r="H110" s="1" t="s">
        <v>0</v>
      </c>
      <c r="I110" s="1" t="s">
        <v>0</v>
      </c>
    </row>
    <row r="111" ht="12">
      <c r="A111" s="1" t="s">
        <v>199</v>
      </c>
    </row>
    <row r="112" spans="1:12" ht="12">
      <c r="A112" s="1" t="s">
        <v>308</v>
      </c>
      <c r="B112" s="1">
        <v>0.743</v>
      </c>
      <c r="C112" s="1">
        <v>1</v>
      </c>
      <c r="D112" s="1">
        <f>B112*C112</f>
        <v>0.743</v>
      </c>
      <c r="E112" s="1" t="s">
        <v>227</v>
      </c>
      <c r="F112" s="1" t="s">
        <v>303</v>
      </c>
      <c r="G112" s="1" t="s">
        <v>171</v>
      </c>
      <c r="H112" s="1" t="s">
        <v>304</v>
      </c>
      <c r="I112" s="1" t="s">
        <v>0</v>
      </c>
      <c r="L112" s="1" t="str">
        <f>CONCATENATE(F112,"|",C112)</f>
        <v>562-703W-00/06|1</v>
      </c>
    </row>
    <row r="113" spans="1:12" ht="12">
      <c r="A113" s="1" t="s">
        <v>307</v>
      </c>
      <c r="B113" s="1">
        <v>1.49</v>
      </c>
      <c r="C113" s="1">
        <v>1</v>
      </c>
      <c r="D113" s="1">
        <f>B113*C113</f>
        <v>1.49</v>
      </c>
      <c r="E113" s="1" t="s">
        <v>227</v>
      </c>
      <c r="F113" s="1" t="s">
        <v>305</v>
      </c>
      <c r="G113" s="1" t="s">
        <v>306</v>
      </c>
      <c r="H113" s="1" t="s">
        <v>305</v>
      </c>
      <c r="L113" s="1" t="str">
        <f>CONCATENATE(F113,"|",C113)</f>
        <v>441-R3-12-GRX|1</v>
      </c>
    </row>
    <row r="114" spans="1:12" ht="12">
      <c r="A114" s="7" t="s">
        <v>380</v>
      </c>
      <c r="B114" s="1">
        <v>0.74</v>
      </c>
      <c r="C114" s="1">
        <v>3</v>
      </c>
      <c r="D114" s="1">
        <f>B114*C114</f>
        <v>2.2199999999999998</v>
      </c>
      <c r="E114" s="1" t="s">
        <v>227</v>
      </c>
      <c r="F114" s="7" t="s">
        <v>381</v>
      </c>
      <c r="G114" s="1" t="s">
        <v>309</v>
      </c>
      <c r="H114" s="7" t="s">
        <v>382</v>
      </c>
      <c r="L114" s="1" t="str">
        <f>CONCATENATE(F114,"|",C114)</f>
        <v>576-0218.200HXP|3</v>
      </c>
    </row>
    <row r="115" spans="1:12" ht="12">
      <c r="A115" s="1" t="s">
        <v>172</v>
      </c>
      <c r="B115" s="1">
        <v>0.4</v>
      </c>
      <c r="C115" s="1">
        <v>1</v>
      </c>
      <c r="D115" s="1">
        <f>B115*C115</f>
        <v>0.4</v>
      </c>
      <c r="E115" s="1" t="s">
        <v>227</v>
      </c>
      <c r="F115" s="1" t="s">
        <v>271</v>
      </c>
      <c r="G115" s="1" t="s">
        <v>173</v>
      </c>
      <c r="H115" s="1" t="s">
        <v>272</v>
      </c>
      <c r="I115" s="1" t="s">
        <v>0</v>
      </c>
      <c r="L115" s="1" t="str">
        <f>CONCATENATE(F115,"|",C115)</f>
        <v>532-530614B00|1</v>
      </c>
    </row>
    <row r="116" spans="1:12" ht="12">
      <c r="A116" s="7" t="s">
        <v>405</v>
      </c>
      <c r="B116" s="1">
        <v>0.28</v>
      </c>
      <c r="C116" s="1">
        <v>8</v>
      </c>
      <c r="D116" s="1">
        <f>B116*C116</f>
        <v>2.24</v>
      </c>
      <c r="E116" s="1" t="s">
        <v>227</v>
      </c>
      <c r="F116" s="1" t="s">
        <v>378</v>
      </c>
      <c r="G116" s="1" t="s">
        <v>379</v>
      </c>
      <c r="L116" s="1" t="str">
        <f>CONCATENATE(F116,"|",C116)</f>
        <v>534-1893|8</v>
      </c>
    </row>
    <row r="117" spans="1:9" ht="12">
      <c r="A117" s="1" t="s">
        <v>0</v>
      </c>
      <c r="B117" s="1" t="s">
        <v>0</v>
      </c>
      <c r="C117" s="1" t="s">
        <v>0</v>
      </c>
      <c r="D117" s="1" t="s">
        <v>0</v>
      </c>
      <c r="E117" s="1" t="s">
        <v>0</v>
      </c>
      <c r="F117" s="1" t="s">
        <v>0</v>
      </c>
      <c r="G117" s="1" t="s">
        <v>0</v>
      </c>
      <c r="H117" s="1" t="s">
        <v>0</v>
      </c>
      <c r="I117" s="1" t="s">
        <v>0</v>
      </c>
    </row>
    <row r="118" spans="1:9" ht="12">
      <c r="A118" s="1" t="s">
        <v>200</v>
      </c>
      <c r="B118" s="1" t="s">
        <v>0</v>
      </c>
      <c r="C118" s="1" t="s">
        <v>0</v>
      </c>
      <c r="D118" s="1" t="s">
        <v>0</v>
      </c>
      <c r="E118" s="1" t="s">
        <v>0</v>
      </c>
      <c r="F118" s="1" t="s">
        <v>0</v>
      </c>
      <c r="G118" s="1" t="s">
        <v>0</v>
      </c>
      <c r="H118" s="1" t="s">
        <v>0</v>
      </c>
      <c r="I118" s="1" t="s">
        <v>0</v>
      </c>
    </row>
    <row r="119" spans="1:9" ht="12">
      <c r="A119" s="7" t="s">
        <v>174</v>
      </c>
      <c r="B119" s="1">
        <v>0.817</v>
      </c>
      <c r="C119" s="1">
        <v>1</v>
      </c>
      <c r="D119" s="1">
        <f>B119*C119</f>
        <v>0.817</v>
      </c>
      <c r="E119" s="1" t="s">
        <v>227</v>
      </c>
      <c r="F119" s="1" t="s">
        <v>273</v>
      </c>
      <c r="G119" s="1" t="s">
        <v>175</v>
      </c>
      <c r="H119" s="1" t="s">
        <v>176</v>
      </c>
      <c r="I119" s="1" t="s">
        <v>0</v>
      </c>
    </row>
    <row r="120" spans="1:12" ht="12">
      <c r="A120" s="1" t="s">
        <v>177</v>
      </c>
      <c r="B120" s="1">
        <v>3.29</v>
      </c>
      <c r="C120" s="1">
        <v>2</v>
      </c>
      <c r="D120" s="1">
        <f>B120*C120</f>
        <v>6.58</v>
      </c>
      <c r="E120" s="1" t="s">
        <v>2</v>
      </c>
      <c r="F120" s="1" t="s">
        <v>274</v>
      </c>
      <c r="G120" s="1" t="s">
        <v>178</v>
      </c>
      <c r="H120" s="1" t="s">
        <v>179</v>
      </c>
      <c r="I120" s="1" t="s">
        <v>180</v>
      </c>
      <c r="L120" s="1" t="str">
        <f>CONCATENATE(F120,"|",C120)</f>
        <v>506-510-AG90D|2</v>
      </c>
    </row>
    <row r="121" spans="1:9" ht="12">
      <c r="A121" s="1" t="s">
        <v>0</v>
      </c>
      <c r="B121" s="1" t="s">
        <v>0</v>
      </c>
      <c r="C121" s="1" t="s">
        <v>0</v>
      </c>
      <c r="D121" s="1" t="s">
        <v>0</v>
      </c>
      <c r="E121" s="1" t="s">
        <v>0</v>
      </c>
      <c r="F121" s="1" t="s">
        <v>0</v>
      </c>
      <c r="G121" s="1" t="s">
        <v>0</v>
      </c>
      <c r="H121" s="1" t="s">
        <v>0</v>
      </c>
      <c r="I121" s="1" t="s">
        <v>0</v>
      </c>
    </row>
    <row r="122" spans="1:9" ht="12">
      <c r="A122" s="1" t="s">
        <v>201</v>
      </c>
      <c r="B122" s="1" t="s">
        <v>0</v>
      </c>
      <c r="C122" s="1" t="s">
        <v>0</v>
      </c>
      <c r="D122" s="1" t="s">
        <v>0</v>
      </c>
      <c r="E122" s="1" t="s">
        <v>0</v>
      </c>
      <c r="F122" s="1" t="s">
        <v>0</v>
      </c>
      <c r="G122" s="1" t="s">
        <v>0</v>
      </c>
      <c r="H122" s="1" t="s">
        <v>0</v>
      </c>
      <c r="I122" s="1" t="s">
        <v>0</v>
      </c>
    </row>
    <row r="123" spans="1:12" ht="12">
      <c r="A123" s="1" t="s">
        <v>181</v>
      </c>
      <c r="B123" s="1">
        <v>4.55</v>
      </c>
      <c r="C123" s="1">
        <v>3</v>
      </c>
      <c r="D123" s="1">
        <f>B123*C123</f>
        <v>13.649999999999999</v>
      </c>
      <c r="E123" s="1" t="s">
        <v>227</v>
      </c>
      <c r="F123" s="1" t="s">
        <v>275</v>
      </c>
      <c r="G123" s="1" t="s">
        <v>182</v>
      </c>
      <c r="H123" s="1" t="s">
        <v>183</v>
      </c>
      <c r="I123" s="1" t="s">
        <v>0</v>
      </c>
      <c r="L123" s="1" t="str">
        <f>CONCATENATE(F123,"|",C123)</f>
        <v>506-PKES120B1/4|3</v>
      </c>
    </row>
    <row r="124" spans="1:12" ht="12">
      <c r="A124" s="1" t="s">
        <v>184</v>
      </c>
      <c r="B124" s="1">
        <v>2.76</v>
      </c>
      <c r="C124" s="1">
        <v>4</v>
      </c>
      <c r="D124" s="1">
        <f>B124*C124</f>
        <v>11.04</v>
      </c>
      <c r="E124" s="1" t="s">
        <v>227</v>
      </c>
      <c r="F124" s="1" t="s">
        <v>276</v>
      </c>
      <c r="G124" s="1" t="s">
        <v>182</v>
      </c>
      <c r="H124" s="1" t="s">
        <v>185</v>
      </c>
      <c r="I124" s="1" t="s">
        <v>0</v>
      </c>
      <c r="L124" s="1" t="str">
        <f>CONCATENATE(F124,"|",C124)</f>
        <v>506-PKES90B1/4|4</v>
      </c>
    </row>
    <row r="125" spans="1:9" ht="12">
      <c r="A125" s="1" t="s">
        <v>0</v>
      </c>
      <c r="B125" s="1" t="s">
        <v>0</v>
      </c>
      <c r="C125" s="1" t="s">
        <v>0</v>
      </c>
      <c r="D125" s="1" t="s">
        <v>0</v>
      </c>
      <c r="E125" s="1" t="s">
        <v>0</v>
      </c>
      <c r="F125" s="1" t="s">
        <v>0</v>
      </c>
      <c r="G125" s="1" t="s">
        <v>0</v>
      </c>
      <c r="H125" s="1" t="s">
        <v>0</v>
      </c>
      <c r="I125" s="1" t="s">
        <v>0</v>
      </c>
    </row>
    <row r="126" spans="1:9" ht="12">
      <c r="A126" s="1" t="s">
        <v>202</v>
      </c>
      <c r="B126" s="1" t="s">
        <v>0</v>
      </c>
      <c r="C126" s="1" t="s">
        <v>0</v>
      </c>
      <c r="D126" s="1" t="s">
        <v>0</v>
      </c>
      <c r="E126" s="1" t="s">
        <v>0</v>
      </c>
      <c r="F126" s="1" t="s">
        <v>0</v>
      </c>
      <c r="G126" s="1" t="s">
        <v>0</v>
      </c>
      <c r="H126" s="1" t="s">
        <v>0</v>
      </c>
      <c r="I126" s="1" t="s">
        <v>0</v>
      </c>
    </row>
    <row r="127" spans="1:12" ht="12">
      <c r="A127" s="1" t="s">
        <v>186</v>
      </c>
      <c r="B127" s="1">
        <v>0.26</v>
      </c>
      <c r="C127" s="1">
        <v>10</v>
      </c>
      <c r="D127" s="1">
        <f>B127*C127</f>
        <v>2.6</v>
      </c>
      <c r="E127" s="1" t="s">
        <v>227</v>
      </c>
      <c r="F127" s="1" t="s">
        <v>277</v>
      </c>
      <c r="G127" s="1" t="s">
        <v>187</v>
      </c>
      <c r="H127" s="1" t="s">
        <v>188</v>
      </c>
      <c r="I127" s="1" t="s">
        <v>0</v>
      </c>
      <c r="L127" s="1" t="str">
        <f>CONCATENATE(F127,"|",C127)</f>
        <v>538-22-23-2031|10</v>
      </c>
    </row>
    <row r="128" spans="1:12" ht="12">
      <c r="A128" s="1" t="s">
        <v>189</v>
      </c>
      <c r="B128" s="1">
        <v>0.177</v>
      </c>
      <c r="C128" s="1">
        <v>10</v>
      </c>
      <c r="D128" s="1">
        <f>B128*C128</f>
        <v>1.77</v>
      </c>
      <c r="E128" s="1" t="s">
        <v>227</v>
      </c>
      <c r="F128" s="1" t="s">
        <v>278</v>
      </c>
      <c r="G128" s="1" t="s">
        <v>187</v>
      </c>
      <c r="H128" s="1" t="s">
        <v>190</v>
      </c>
      <c r="I128" s="1" t="s">
        <v>0</v>
      </c>
      <c r="L128" s="1" t="str">
        <f>CONCATENATE(F128,"|",C128)</f>
        <v>538-22-01-2037|10</v>
      </c>
    </row>
    <row r="129" spans="1:12" ht="12">
      <c r="A129" s="1" t="s">
        <v>191</v>
      </c>
      <c r="B129" s="1">
        <v>0.08</v>
      </c>
      <c r="C129" s="1">
        <v>30</v>
      </c>
      <c r="D129" s="1">
        <f>B129*C129</f>
        <v>2.4</v>
      </c>
      <c r="E129" s="1" t="s">
        <v>227</v>
      </c>
      <c r="F129" s="1" t="s">
        <v>279</v>
      </c>
      <c r="G129" s="1" t="s">
        <v>187</v>
      </c>
      <c r="H129" s="1" t="s">
        <v>192</v>
      </c>
      <c r="I129" s="1" t="s">
        <v>0</v>
      </c>
      <c r="L129" s="1" t="str">
        <f>CONCATENATE(F129,"|",C129)</f>
        <v>538-08-50-0114|30</v>
      </c>
    </row>
    <row r="131" ht="12">
      <c r="A131" s="7" t="s">
        <v>394</v>
      </c>
    </row>
    <row r="132" spans="1:12" ht="12">
      <c r="A132" s="1" t="s">
        <v>293</v>
      </c>
      <c r="B132" s="1">
        <v>3.88</v>
      </c>
      <c r="C132" s="1">
        <v>1</v>
      </c>
      <c r="D132" s="1">
        <f>B132*C132</f>
        <v>3.88</v>
      </c>
      <c r="E132" s="1" t="s">
        <v>227</v>
      </c>
      <c r="F132" s="1" t="s">
        <v>395</v>
      </c>
      <c r="G132" s="7" t="s">
        <v>396</v>
      </c>
      <c r="H132" s="1" t="s">
        <v>397</v>
      </c>
      <c r="L132" s="1" t="str">
        <f>CONCATENATE(F132,"|",C132)</f>
        <v>568-NC3MD-L-1-B|1</v>
      </c>
    </row>
    <row r="133" spans="1:12" ht="12">
      <c r="A133" s="1" t="s">
        <v>292</v>
      </c>
      <c r="B133" s="1">
        <v>5.01</v>
      </c>
      <c r="C133" s="1">
        <v>1</v>
      </c>
      <c r="D133" s="1">
        <f>B133*C133</f>
        <v>5.01</v>
      </c>
      <c r="E133" s="1" t="s">
        <v>227</v>
      </c>
      <c r="F133" s="1" t="s">
        <v>398</v>
      </c>
      <c r="G133" s="7" t="s">
        <v>396</v>
      </c>
      <c r="H133" s="1" t="s">
        <v>399</v>
      </c>
      <c r="L133" s="1" t="str">
        <f>CONCATENATE(F133,"|",C133)</f>
        <v>568-NC3FD-L-1-B|1</v>
      </c>
    </row>
    <row r="134" ht="12">
      <c r="G134" s="7"/>
    </row>
    <row r="135" spans="2:4" ht="12">
      <c r="B135" s="7" t="s">
        <v>411</v>
      </c>
      <c r="D135" s="8">
        <f>SUM(D7:D133)*0.2</f>
        <v>23.3438</v>
      </c>
    </row>
    <row r="136" spans="2:6" ht="12">
      <c r="B136" s="1" t="s">
        <v>410</v>
      </c>
      <c r="E136" s="8">
        <f>SUM(D7:D133)*1.2</f>
        <v>140.06279999999998</v>
      </c>
      <c r="F136" s="7" t="s">
        <v>409</v>
      </c>
    </row>
    <row r="138" spans="1:9" ht="12">
      <c r="A138" s="1" t="s">
        <v>199</v>
      </c>
      <c r="B138" s="1" t="s">
        <v>0</v>
      </c>
      <c r="C138" s="1" t="s">
        <v>0</v>
      </c>
      <c r="D138" s="1" t="s">
        <v>0</v>
      </c>
      <c r="E138" s="1" t="s">
        <v>0</v>
      </c>
      <c r="F138" s="1" t="s">
        <v>0</v>
      </c>
      <c r="G138" s="1" t="s">
        <v>0</v>
      </c>
      <c r="H138" s="1" t="s">
        <v>0</v>
      </c>
      <c r="I138" s="1" t="s">
        <v>0</v>
      </c>
    </row>
    <row r="139" spans="1:9" ht="12">
      <c r="A139" s="1" t="s">
        <v>167</v>
      </c>
      <c r="B139" s="1">
        <v>38.5</v>
      </c>
      <c r="C139" s="1">
        <v>1</v>
      </c>
      <c r="D139" s="1">
        <f>B139*C139</f>
        <v>38.5</v>
      </c>
      <c r="E139" s="1" t="s">
        <v>413</v>
      </c>
      <c r="F139" s="1" t="s">
        <v>0</v>
      </c>
      <c r="I139" s="1" t="s">
        <v>168</v>
      </c>
    </row>
    <row r="141" spans="1:8" ht="12">
      <c r="A141" s="1" t="s">
        <v>169</v>
      </c>
      <c r="B141" s="1">
        <v>30.1</v>
      </c>
      <c r="C141" s="1">
        <v>1</v>
      </c>
      <c r="D141" s="1">
        <f>B141*C141</f>
        <v>30.1</v>
      </c>
      <c r="E141" s="1" t="s">
        <v>280</v>
      </c>
      <c r="F141" s="1" t="s">
        <v>281</v>
      </c>
      <c r="G141" s="1" t="s">
        <v>282</v>
      </c>
      <c r="H141" s="1" t="s">
        <v>283</v>
      </c>
    </row>
    <row r="142" spans="1:8" ht="12">
      <c r="A142" s="1" t="s">
        <v>284</v>
      </c>
      <c r="B142" s="1">
        <v>4.8</v>
      </c>
      <c r="C142" s="1">
        <v>1</v>
      </c>
      <c r="D142" s="1">
        <f>B142*C142</f>
        <v>4.8</v>
      </c>
      <c r="E142" s="1" t="s">
        <v>280</v>
      </c>
      <c r="F142" s="1" t="s">
        <v>285</v>
      </c>
      <c r="G142" s="1" t="s">
        <v>282</v>
      </c>
      <c r="H142" s="1" t="s">
        <v>286</v>
      </c>
    </row>
    <row r="143" spans="1:8" ht="12">
      <c r="A143" s="1" t="s">
        <v>170</v>
      </c>
      <c r="B143" s="1">
        <v>45.4</v>
      </c>
      <c r="C143" s="1">
        <v>1</v>
      </c>
      <c r="D143" s="1">
        <f>B143*C143</f>
        <v>45.4</v>
      </c>
      <c r="E143" s="1" t="s">
        <v>280</v>
      </c>
      <c r="F143" s="1" t="s">
        <v>287</v>
      </c>
      <c r="G143" s="1" t="s">
        <v>289</v>
      </c>
      <c r="H143" s="1" t="s">
        <v>288</v>
      </c>
    </row>
    <row r="144" spans="1:8" ht="12">
      <c r="A144" s="1" t="s">
        <v>194</v>
      </c>
      <c r="B144" s="1">
        <v>52.5</v>
      </c>
      <c r="C144" s="1">
        <v>1</v>
      </c>
      <c r="D144" s="1">
        <f>B144*C144</f>
        <v>52.5</v>
      </c>
      <c r="E144" s="1" t="s">
        <v>280</v>
      </c>
      <c r="F144" s="1" t="s">
        <v>290</v>
      </c>
      <c r="G144" s="1" t="s">
        <v>289</v>
      </c>
      <c r="H144" s="1" t="s">
        <v>291</v>
      </c>
    </row>
    <row r="145" spans="1:5" ht="12">
      <c r="A145" s="1" t="s">
        <v>294</v>
      </c>
      <c r="D145" s="1">
        <v>18.2</v>
      </c>
      <c r="E145" s="1" t="s">
        <v>280</v>
      </c>
    </row>
    <row r="147" spans="2:4" ht="12.75">
      <c r="B147" s="7" t="s">
        <v>400</v>
      </c>
      <c r="D147" s="8">
        <f>SUM(D141:D145)*0.2</f>
        <v>30.200000000000003</v>
      </c>
    </row>
    <row r="148" spans="2:6" ht="12">
      <c r="B148" s="7" t="s">
        <v>414</v>
      </c>
      <c r="E148" s="8">
        <f>SUM(D141:D147)</f>
        <v>181.2</v>
      </c>
      <c r="F148" s="7" t="s">
        <v>409</v>
      </c>
    </row>
    <row r="149" ht="12">
      <c r="B149" s="7"/>
    </row>
    <row r="150" spans="1:5" ht="12">
      <c r="A150" s="1" t="s">
        <v>418</v>
      </c>
      <c r="B150" s="1">
        <v>3.4</v>
      </c>
      <c r="C150" s="1">
        <v>2</v>
      </c>
      <c r="D150" s="1">
        <f>C150*B150</f>
        <v>6.8</v>
      </c>
      <c r="E150" s="1" t="s">
        <v>413</v>
      </c>
    </row>
    <row r="152" spans="1:8" ht="12">
      <c r="A152" s="1" t="s">
        <v>328</v>
      </c>
      <c r="B152" s="1">
        <v>30</v>
      </c>
      <c r="C152" s="1">
        <v>1</v>
      </c>
      <c r="D152" s="1">
        <f>B152*C152</f>
        <v>30</v>
      </c>
      <c r="E152" s="1" t="s">
        <v>327</v>
      </c>
      <c r="F152" s="1" t="s">
        <v>329</v>
      </c>
      <c r="G152" s="1" t="s">
        <v>330</v>
      </c>
      <c r="H152" s="1" t="s">
        <v>331</v>
      </c>
    </row>
    <row r="155" spans="1:8" ht="12">
      <c r="A155" s="1" t="s">
        <v>0</v>
      </c>
      <c r="B155" s="1" t="s">
        <v>0</v>
      </c>
      <c r="C155" s="1" t="s">
        <v>0</v>
      </c>
      <c r="D155" s="1" t="s">
        <v>0</v>
      </c>
      <c r="E155" s="1" t="s">
        <v>0</v>
      </c>
      <c r="F155" s="1" t="s">
        <v>0</v>
      </c>
      <c r="G155" s="1" t="s">
        <v>0</v>
      </c>
      <c r="H155" s="1" t="s">
        <v>0</v>
      </c>
    </row>
    <row r="156" spans="2:8" ht="12">
      <c r="B156" s="1" t="s">
        <v>415</v>
      </c>
      <c r="D156" s="9">
        <f>SUM(D1:D154)</f>
        <v>396.5628</v>
      </c>
      <c r="E156" s="1" t="s">
        <v>310</v>
      </c>
      <c r="F156" s="1" t="s">
        <v>0</v>
      </c>
      <c r="G156" s="1" t="s">
        <v>0</v>
      </c>
      <c r="H156" s="1" t="s">
        <v>0</v>
      </c>
    </row>
    <row r="157" spans="1:9" ht="12">
      <c r="A157" s="1" t="s">
        <v>0</v>
      </c>
      <c r="B157" s="1" t="s">
        <v>416</v>
      </c>
      <c r="F157" s="1" t="s">
        <v>0</v>
      </c>
      <c r="I157" s="1" t="s">
        <v>0</v>
      </c>
    </row>
    <row r="158" spans="1:8" ht="12">
      <c r="A158" s="1" t="s">
        <v>0</v>
      </c>
      <c r="B158" s="1" t="s">
        <v>0</v>
      </c>
      <c r="C158" s="1" t="s">
        <v>0</v>
      </c>
      <c r="D158" s="1" t="s">
        <v>0</v>
      </c>
      <c r="E158" s="1" t="s">
        <v>0</v>
      </c>
      <c r="F158" s="1" t="s">
        <v>0</v>
      </c>
      <c r="G158" s="1" t="s">
        <v>0</v>
      </c>
      <c r="H158" s="1" t="s">
        <v>0</v>
      </c>
    </row>
    <row r="159" spans="1:8" ht="12">
      <c r="A159" s="1" t="s">
        <v>203</v>
      </c>
      <c r="B159" s="1" t="s">
        <v>0</v>
      </c>
      <c r="C159" s="1" t="s">
        <v>0</v>
      </c>
      <c r="D159" s="1" t="s">
        <v>0</v>
      </c>
      <c r="E159" s="1" t="s">
        <v>0</v>
      </c>
      <c r="F159" s="1" t="s">
        <v>0</v>
      </c>
      <c r="G159" s="1" t="s">
        <v>0</v>
      </c>
      <c r="H159" s="1" t="s">
        <v>0</v>
      </c>
    </row>
    <row r="160" spans="1:9" ht="12">
      <c r="A160" s="1" t="s">
        <v>193</v>
      </c>
      <c r="B160" s="1">
        <v>65</v>
      </c>
      <c r="C160" s="1">
        <v>1</v>
      </c>
      <c r="D160" s="1">
        <f>B160*C160</f>
        <v>65</v>
      </c>
      <c r="E160" s="1" t="s">
        <v>401</v>
      </c>
      <c r="G160" s="1" t="s">
        <v>0</v>
      </c>
      <c r="H160" s="1" t="s">
        <v>0</v>
      </c>
      <c r="I160" s="1" t="s">
        <v>0</v>
      </c>
    </row>
    <row r="161" spans="1:9" ht="12">
      <c r="A161" s="1" t="s">
        <v>0</v>
      </c>
      <c r="B161" s="1" t="s">
        <v>0</v>
      </c>
      <c r="C161" s="1" t="s">
        <v>0</v>
      </c>
      <c r="D161" s="1" t="s">
        <v>0</v>
      </c>
      <c r="E161" s="1" t="s">
        <v>0</v>
      </c>
      <c r="F161" s="1" t="s">
        <v>0</v>
      </c>
      <c r="G161" s="1" t="s">
        <v>0</v>
      </c>
      <c r="H161" s="1" t="s">
        <v>0</v>
      </c>
      <c r="I161" s="1" t="s">
        <v>0</v>
      </c>
    </row>
    <row r="162" spans="1:9" ht="12">
      <c r="A162" s="1" t="s">
        <v>0</v>
      </c>
      <c r="B162" s="1" t="s">
        <v>417</v>
      </c>
      <c r="D162" s="9">
        <f>D156+D160</f>
        <v>461.5628</v>
      </c>
      <c r="E162" s="1" t="s">
        <v>310</v>
      </c>
      <c r="I162" s="1" t="s">
        <v>0</v>
      </c>
    </row>
    <row r="163" spans="5:8" ht="12">
      <c r="E163" s="1" t="s">
        <v>0</v>
      </c>
      <c r="F163" s="1" t="s">
        <v>0</v>
      </c>
      <c r="G163" s="1" t="s">
        <v>0</v>
      </c>
      <c r="H163" s="1" t="s">
        <v>0</v>
      </c>
    </row>
    <row r="164" spans="5:8" ht="12">
      <c r="E164" s="1" t="s">
        <v>0</v>
      </c>
      <c r="F164" s="1" t="s">
        <v>0</v>
      </c>
      <c r="G164" s="1" t="s">
        <v>0</v>
      </c>
      <c r="H164" s="1" t="s">
        <v>0</v>
      </c>
    </row>
    <row r="165" ht="12">
      <c r="I165" s="1" t="s">
        <v>0</v>
      </c>
    </row>
    <row r="166" spans="1:9" ht="12">
      <c r="A166" s="3"/>
      <c r="I166" s="1" t="s">
        <v>0</v>
      </c>
    </row>
  </sheetData>
  <sheetProtection/>
  <printOptions/>
  <pageMargins left="0.75" right="0.75" top="1" bottom="1" header="0.5" footer="0.5"/>
  <pageSetup horizontalDpi="600" verticalDpi="600" orientation="portrait" paperSize="9" r:id="rId1"/>
  <ignoredErrors>
    <ignoredError sqref="C121:C122 C110 C19:C20 C69:C71 C117:C118 C87:C88 C78:C79 C106 C125:C12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 Matteo Masi</cp:lastModifiedBy>
  <dcterms:created xsi:type="dcterms:W3CDTF">1996-11-05T10:16:36Z</dcterms:created>
  <dcterms:modified xsi:type="dcterms:W3CDTF">2011-11-13T10:57:00Z</dcterms:modified>
  <cp:category/>
  <cp:version/>
  <cp:contentType/>
  <cp:contentStatus/>
</cp:coreProperties>
</file>