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65521" windowWidth="20550" windowHeight="8700" activeTab="0"/>
  </bookViews>
  <sheets>
    <sheet name="Calculos Varios" sheetId="2" r:id="rId1"/>
  </sheets>
  <definedNames>
    <definedName name="_xlnm.Print_Area" localSheetId="0">'Calculos Varios'!$A$1:$N$21</definedName>
  </definedNames>
  <calcPr calcId="124519"/>
</workbook>
</file>

<file path=xl/sharedStrings.xml><?xml version="1.0" encoding="utf-8"?>
<sst xmlns="http://schemas.openxmlformats.org/spreadsheetml/2006/main" count="64" uniqueCount="61">
  <si>
    <t>dB`s</t>
  </si>
  <si>
    <t>Atenuacion según Distancia</t>
  </si>
  <si>
    <t xml:space="preserve">Ganancia del Amplificador </t>
  </si>
  <si>
    <t>Voltios</t>
  </si>
  <si>
    <t>Factor   "X"</t>
  </si>
  <si>
    <t>Sensibilidad de Entrada ( v )</t>
  </si>
  <si>
    <t>Convertir Voltaje a dB`s :</t>
  </si>
  <si>
    <t>dBu</t>
  </si>
  <si>
    <t>dBm</t>
  </si>
  <si>
    <t>Factor de Multiplicacion(etapa )</t>
  </si>
  <si>
    <r>
      <t xml:space="preserve">                                           </t>
    </r>
    <r>
      <rPr>
        <b/>
        <sz val="16"/>
        <color indexed="8"/>
        <rFont val="Calibri"/>
        <family val="2"/>
      </rPr>
      <t>CALCULO PARA LIMITAR ETAPAS DE POTENCIA Y MAS :</t>
    </r>
  </si>
  <si>
    <t>Potencia en Wattios</t>
  </si>
  <si>
    <t>Distancia ( metros )</t>
  </si>
  <si>
    <t>Atenuacion (dB`s )</t>
  </si>
  <si>
    <t>Potencia de Etapa (w)</t>
  </si>
  <si>
    <t>Impedancia ( Ohms )</t>
  </si>
  <si>
    <t>Tension de Salida (v)</t>
  </si>
  <si>
    <t>S. de Entrada (v )</t>
  </si>
  <si>
    <t>TENSION de Salida (v)</t>
  </si>
  <si>
    <t xml:space="preserve">          </t>
  </si>
  <si>
    <t>TENSION de salida ( Altavoz )</t>
  </si>
  <si>
    <t>TENSION de salida ( Etapa )</t>
  </si>
  <si>
    <t>Este dato nos hara falta para hallar la Sensibilidad de entrada  para la etapa</t>
  </si>
  <si>
    <t>De este Modo podremos Limitar la Etapa a la  Potencia que querramos.</t>
  </si>
  <si>
    <t>Ejemplo :</t>
  </si>
  <si>
    <t>Una vez que conozcamos los voltajes en dBu tanto de la sensibilidad de la Etapa</t>
  </si>
  <si>
    <t xml:space="preserve">como de la Sensibilidad del Altavoz … </t>
  </si>
  <si>
    <t>Solo nos queda restar los dB de la etapa a los dB del Altavoz :</t>
  </si>
  <si>
    <t>El resultado seran los dB`s  a  Setear en el " LIMITADOR !! "</t>
  </si>
  <si>
    <t xml:space="preserve">La Tension de Salida en el Altavoz , Se refiere a la </t>
  </si>
  <si>
    <t>Tension Maxima Admisible por el mismo</t>
  </si>
  <si>
    <t>Etapa = Sensibilidad de 4dBu</t>
  </si>
  <si>
    <t>Altavoz = Sensibilidad de 3dBu</t>
  </si>
  <si>
    <t>dB`s a Setear en el Limitador = 4 - 3 = 1 dBu</t>
  </si>
  <si>
    <t>NOTA:</t>
  </si>
  <si>
    <t>Si el Valor de Sensibilidad de entrada del " ALTAVOZ " es " MAYOR " que</t>
  </si>
  <si>
    <t xml:space="preserve">el Valor de Sensibilidad de entrada de la " ETAPA " … </t>
  </si>
  <si>
    <t xml:space="preserve">Esto Significa que tu Amplificador </t>
  </si>
  <si>
    <t xml:space="preserve">es Pequeño para estos Altavoces ... </t>
  </si>
  <si>
    <t>Se queda corto…!!!!!!</t>
  </si>
  <si>
    <t>Saludos de un Raton Malagueño...</t>
  </si>
  <si>
    <t>La ganancia de voltaje es la relacion entre el nivel de voltaje de entrada y el nivel de voltaje de salida del amplificador.</t>
  </si>
  <si>
    <t>Se expresa de 2 maneras:</t>
  </si>
  <si>
    <t>-Factor de multiplicacion. Por ejemplo x40</t>
  </si>
  <si>
    <t>-Relacion en decibeles. Por ejemplo 32dB</t>
  </si>
  <si>
    <t>Del ejemplo anterior x40 significa que el voltaje de salida es 40 veces el valor del voltaje de entrada. Por ejemplo si el voltaje de entrada es 1 volt, entonces el voltaje de salida cuando la ganacia de voltaje sea x40 sera 40 volts.</t>
  </si>
  <si>
    <t>La ganancia de voltaje como factor de multiplicacion puede convertirse a relacion en dB utilizando la formula:</t>
  </si>
  <si>
    <t>dB = 20 x log (voltaje de salida / voltaje de entrada)</t>
  </si>
  <si>
    <t>Utilizando el ejemplo anterior:</t>
  </si>
  <si>
    <t>Ganancia de Voltaje en dB = 20 x log (40 volts / 1 volt)</t>
  </si>
  <si>
    <t>Ganancia de Voltaje en dB = 20 x log (40)</t>
  </si>
  <si>
    <t>Ganancia de Voltaje en dB = 20 x 1.60</t>
  </si>
  <si>
    <t>Ganancia de Voltaje en dB = 32dB</t>
  </si>
  <si>
    <t>Por lo tanto x40 es lo mismo que 32dB</t>
  </si>
  <si>
    <t>El ajuste de la ganancia de voltaje de los amplificadores se utiliza para ajustar la "estrucutra de ganancia" del sistema, o para ajustarse a las indicaciones de los procesadores de diversos fabricantes (como L'Acoustics que indica ajustes de 32dB o Meyer Sound que indica ajustes de 23dB a 26dB).</t>
  </si>
  <si>
    <t>Determinar la ganancia de voltaje de un amplificador o ajustarlo a una ganancia de voltaje especifica es un proceso detallado y largo de explicar (sera mejor explicarlo por medio de una conversacion telefonica)</t>
  </si>
  <si>
    <t>Atte: Mauricio Ramirez </t>
  </si>
  <si>
    <t>GANANCIA DE VOLTAJE :</t>
  </si>
  <si>
    <t>Voltaje de Entrada</t>
  </si>
  <si>
    <t>Voltaje de Salida</t>
  </si>
  <si>
    <t>dB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</si>
</sst>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6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11"/>
      <color rgb="FF000000"/>
      <name val="Verdana"/>
      <family val="2"/>
    </font>
    <font>
      <sz val="11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0" tint="-0.149959996342659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4" borderId="2" xfId="0" applyFont="1" applyFill="1" applyBorder="1" applyAlignment="1" applyProtection="1">
      <alignment horizontal="center" vertical="center"/>
      <protection/>
    </xf>
    <xf numFmtId="0" fontId="0" fillId="4" borderId="1" xfId="0" applyFill="1" applyBorder="1" applyProtection="1">
      <protection/>
    </xf>
    <xf numFmtId="0" fontId="0" fillId="5" borderId="3" xfId="0" applyFill="1" applyBorder="1" applyProtection="1">
      <protection/>
    </xf>
    <xf numFmtId="0" fontId="6" fillId="5" borderId="4" xfId="0" applyFont="1" applyFill="1" applyBorder="1" applyAlignment="1" applyProtection="1">
      <alignment vertical="center"/>
      <protection/>
    </xf>
    <xf numFmtId="0" fontId="0" fillId="5" borderId="5" xfId="0" applyFill="1" applyBorder="1" applyProtection="1">
      <protection/>
    </xf>
    <xf numFmtId="0" fontId="0" fillId="6" borderId="6" xfId="0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0" fillId="6" borderId="1" xfId="0" applyFill="1" applyBorder="1" applyProtection="1"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5" fillId="4" borderId="1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Border="1" applyProtection="1">
      <protection/>
    </xf>
    <xf numFmtId="0" fontId="0" fillId="0" borderId="0" xfId="0" applyProtection="1">
      <protection/>
    </xf>
    <xf numFmtId="0" fontId="9" fillId="0" borderId="0" xfId="0" applyFont="1" applyProtection="1">
      <protection/>
    </xf>
    <xf numFmtId="0" fontId="10" fillId="0" borderId="0" xfId="0" applyFont="1" applyProtection="1">
      <protection/>
    </xf>
    <xf numFmtId="0" fontId="0" fillId="0" borderId="0" xfId="0" applyAlignment="1" applyProtection="1">
      <alignment horizontal="center" vertical="center"/>
      <protection/>
    </xf>
    <xf numFmtId="0" fontId="13" fillId="0" borderId="0" xfId="0" applyFont="1" applyProtection="1">
      <protection/>
    </xf>
    <xf numFmtId="0" fontId="11" fillId="0" borderId="0" xfId="0" applyFont="1" applyProtection="1">
      <protection/>
    </xf>
    <xf numFmtId="0" fontId="0" fillId="0" borderId="0" xfId="0" applyAlignment="1" applyProtection="1">
      <alignment horizontal="right"/>
      <protection/>
    </xf>
    <xf numFmtId="0" fontId="14" fillId="0" borderId="0" xfId="0" applyFont="1" applyProtection="1">
      <protection/>
    </xf>
    <xf numFmtId="0" fontId="12" fillId="0" borderId="0" xfId="0" applyFont="1" applyProtection="1">
      <protection/>
    </xf>
    <xf numFmtId="0" fontId="15" fillId="0" borderId="0" xfId="0" applyFont="1" applyAlignment="1">
      <alignment horizontal="left" wrapText="1" indent="1"/>
    </xf>
    <xf numFmtId="0" fontId="16" fillId="0" borderId="0" xfId="0" applyFont="1" applyAlignment="1">
      <alignment horizontal="left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D4:R50"/>
  <sheetViews>
    <sheetView showGridLines="0" tabSelected="1" zoomScale="80" zoomScaleNormal="80" zoomScalePageLayoutView="43" workbookViewId="0" topLeftCell="C14">
      <selection activeCell="G19" sqref="G19"/>
    </sheetView>
  </sheetViews>
  <sheetFormatPr defaultColWidth="11.421875" defaultRowHeight="15"/>
  <cols>
    <col min="1" max="1" width="4.57421875" style="1" customWidth="1"/>
    <col min="2" max="2" width="12.57421875" style="1" customWidth="1"/>
    <col min="3" max="3" width="0.2890625" style="1" customWidth="1"/>
    <col min="4" max="4" width="48.00390625" style="1" customWidth="1"/>
    <col min="5" max="7" width="31.57421875" style="1" customWidth="1"/>
    <col min="8" max="8" width="15.421875" style="1" customWidth="1"/>
    <col min="9" max="9" width="80.57421875" style="1" customWidth="1"/>
    <col min="10" max="10" width="13.28125" style="1" hidden="1" customWidth="1"/>
    <col min="11" max="11" width="12.8515625" style="1" hidden="1" customWidth="1"/>
    <col min="12" max="12" width="3.421875" style="1" hidden="1" customWidth="1"/>
    <col min="13" max="13" width="2.8515625" style="1" hidden="1" customWidth="1"/>
    <col min="14" max="14" width="13.140625" style="1" hidden="1" customWidth="1"/>
    <col min="15" max="15" width="43.28125" style="1" customWidth="1"/>
    <col min="16" max="16" width="19.7109375" style="1" customWidth="1"/>
    <col min="17" max="16384" width="11.421875" style="1" customWidth="1"/>
  </cols>
  <sheetData>
    <row r="1" ht="38.25" customHeight="1"/>
    <row r="2" ht="42.75" customHeight="1" thickBot="1"/>
    <row r="3" ht="15" hidden="1"/>
    <row r="4" spans="4:18" ht="51" customHeight="1" thickBot="1" thickTop="1">
      <c r="D4" s="11" t="s">
        <v>10</v>
      </c>
      <c r="E4" s="10"/>
      <c r="F4" s="10"/>
      <c r="G4" s="12"/>
      <c r="H4" s="2"/>
      <c r="I4" s="18" t="s">
        <v>29</v>
      </c>
      <c r="J4" s="19"/>
      <c r="K4" s="19"/>
      <c r="L4" s="20"/>
      <c r="M4" s="20"/>
      <c r="N4" s="20"/>
      <c r="O4" s="21" t="s">
        <v>30</v>
      </c>
      <c r="P4" s="20"/>
      <c r="Q4" s="20"/>
      <c r="R4" s="20"/>
    </row>
    <row r="5" spans="4:18" ht="47.25" customHeight="1" thickBot="1" thickTop="1">
      <c r="D5" s="13"/>
      <c r="E5" s="9"/>
      <c r="F5" s="8" t="s">
        <v>12</v>
      </c>
      <c r="G5" s="7" t="s">
        <v>13</v>
      </c>
      <c r="H5" s="2"/>
      <c r="I5" s="21" t="s">
        <v>22</v>
      </c>
      <c r="J5" s="19">
        <f>F6/K6</f>
        <v>1</v>
      </c>
      <c r="K5" s="19"/>
      <c r="L5" s="20"/>
      <c r="M5" s="20"/>
      <c r="N5" s="20"/>
      <c r="O5" s="20"/>
      <c r="P5" s="20"/>
      <c r="Q5" s="20"/>
      <c r="R5" s="20"/>
    </row>
    <row r="6" spans="4:18" ht="47.25" customHeight="1" thickBot="1" thickTop="1">
      <c r="D6" s="14" t="s">
        <v>1</v>
      </c>
      <c r="E6" s="17"/>
      <c r="F6" s="4">
        <v>1</v>
      </c>
      <c r="G6" s="6">
        <f>20*LOG(F6)</f>
        <v>0</v>
      </c>
      <c r="I6" s="22" t="s">
        <v>23</v>
      </c>
      <c r="J6" s="20"/>
      <c r="K6" s="20">
        <v>1</v>
      </c>
      <c r="L6" s="20"/>
      <c r="M6" s="20"/>
      <c r="N6" s="20"/>
      <c r="O6" s="20"/>
      <c r="P6" s="20"/>
      <c r="Q6" s="20"/>
      <c r="R6" s="20"/>
    </row>
    <row r="7" spans="4:18" ht="47.25" customHeight="1" thickBot="1" thickTop="1">
      <c r="D7" s="15"/>
      <c r="E7" s="17"/>
      <c r="F7" s="7" t="s">
        <v>14</v>
      </c>
      <c r="G7" s="7" t="s">
        <v>0</v>
      </c>
      <c r="I7" s="21" t="s">
        <v>24</v>
      </c>
      <c r="J7" s="20"/>
      <c r="K7" s="20"/>
      <c r="L7" s="20"/>
      <c r="M7" s="20"/>
      <c r="N7" s="20"/>
      <c r="O7" s="20"/>
      <c r="P7" s="20"/>
      <c r="Q7" s="20"/>
      <c r="R7" s="20"/>
    </row>
    <row r="8" spans="4:18" ht="47.25" customHeight="1" thickBot="1" thickTop="1">
      <c r="D8" s="14" t="s">
        <v>2</v>
      </c>
      <c r="E8" s="3">
        <v>1</v>
      </c>
      <c r="F8" s="4">
        <v>1</v>
      </c>
      <c r="G8" s="6">
        <f>10*LOG(F8)</f>
        <v>0</v>
      </c>
      <c r="I8" s="21" t="s">
        <v>25</v>
      </c>
      <c r="J8" s="23"/>
      <c r="K8" s="23"/>
      <c r="L8" s="20"/>
      <c r="M8" s="20"/>
      <c r="N8" s="20"/>
      <c r="O8" s="20"/>
      <c r="P8" s="20"/>
      <c r="Q8" s="20"/>
      <c r="R8" s="20"/>
    </row>
    <row r="9" spans="4:18" ht="47.25" customHeight="1" thickBot="1" thickTop="1">
      <c r="D9" s="16"/>
      <c r="E9" s="7" t="s">
        <v>11</v>
      </c>
      <c r="F9" s="7" t="s">
        <v>15</v>
      </c>
      <c r="G9" s="7" t="s">
        <v>3</v>
      </c>
      <c r="I9" s="21" t="s">
        <v>26</v>
      </c>
      <c r="J9" s="20"/>
      <c r="K9" s="20"/>
      <c r="L9" s="20"/>
      <c r="M9" s="20"/>
      <c r="N9" s="20"/>
      <c r="O9" s="20"/>
      <c r="P9" s="20"/>
      <c r="Q9" s="20"/>
      <c r="R9" s="20"/>
    </row>
    <row r="10" spans="4:18" ht="47.25" customHeight="1" thickBot="1" thickTop="1">
      <c r="D10" s="14" t="s">
        <v>21</v>
      </c>
      <c r="E10" s="4">
        <v>4000</v>
      </c>
      <c r="F10" s="4">
        <v>8</v>
      </c>
      <c r="G10" s="6">
        <f>SQRT(J10)</f>
        <v>178.88543819998318</v>
      </c>
      <c r="I10" s="21" t="s">
        <v>27</v>
      </c>
      <c r="J10" s="20">
        <f>E10*F10</f>
        <v>32000</v>
      </c>
      <c r="K10" s="20"/>
      <c r="L10" s="20"/>
      <c r="M10" s="20"/>
      <c r="N10" s="20"/>
      <c r="O10" s="20"/>
      <c r="P10" s="20"/>
      <c r="Q10" s="20"/>
      <c r="R10" s="20"/>
    </row>
    <row r="11" spans="4:18" ht="47.25" customHeight="1" thickBot="1" thickTop="1">
      <c r="D11" s="14" t="s">
        <v>20</v>
      </c>
      <c r="E11" s="4">
        <v>1</v>
      </c>
      <c r="F11" s="4">
        <v>1</v>
      </c>
      <c r="G11" s="6">
        <f>SQRT(J11)</f>
        <v>1</v>
      </c>
      <c r="I11" s="21" t="s">
        <v>28</v>
      </c>
      <c r="J11" s="20">
        <f>E11*F11</f>
        <v>1</v>
      </c>
      <c r="K11" s="20"/>
      <c r="L11" s="20"/>
      <c r="M11" s="20"/>
      <c r="N11" s="20"/>
      <c r="O11" s="20"/>
      <c r="P11" s="20"/>
      <c r="Q11" s="20"/>
      <c r="R11" s="20"/>
    </row>
    <row r="12" spans="4:18" ht="47.25" customHeight="1" thickBot="1" thickTop="1">
      <c r="D12" s="15"/>
      <c r="E12" s="7" t="s">
        <v>18</v>
      </c>
      <c r="F12" s="7" t="s">
        <v>17</v>
      </c>
      <c r="G12" s="7" t="s">
        <v>4</v>
      </c>
      <c r="I12" s="21" t="s">
        <v>31</v>
      </c>
      <c r="J12" s="20"/>
      <c r="K12" s="20"/>
      <c r="L12" s="20"/>
      <c r="M12" s="20"/>
      <c r="N12" s="20"/>
      <c r="O12" s="20"/>
      <c r="P12" s="20"/>
      <c r="Q12" s="20"/>
      <c r="R12" s="20"/>
    </row>
    <row r="13" spans="4:18" ht="47.25" customHeight="1" thickBot="1" thickTop="1">
      <c r="D13" s="14" t="s">
        <v>9</v>
      </c>
      <c r="E13" s="4">
        <v>1</v>
      </c>
      <c r="F13" s="4">
        <v>1</v>
      </c>
      <c r="G13" s="6">
        <f>E13/F13</f>
        <v>1</v>
      </c>
      <c r="I13" s="21" t="s">
        <v>32</v>
      </c>
      <c r="J13" s="20"/>
      <c r="K13" s="20"/>
      <c r="L13" s="20"/>
      <c r="M13" s="20"/>
      <c r="N13" s="20"/>
      <c r="O13" s="20"/>
      <c r="P13" s="20"/>
      <c r="Q13" s="20"/>
      <c r="R13" s="20"/>
    </row>
    <row r="14" spans="4:18" ht="47.25" customHeight="1" thickBot="1" thickTop="1">
      <c r="D14" s="16"/>
      <c r="E14" s="7" t="s">
        <v>16</v>
      </c>
      <c r="F14" s="7" t="s">
        <v>4</v>
      </c>
      <c r="G14" s="7" t="s">
        <v>3</v>
      </c>
      <c r="I14" s="21" t="s">
        <v>33</v>
      </c>
      <c r="J14" s="20"/>
      <c r="K14" s="20"/>
      <c r="L14" s="20"/>
      <c r="M14" s="20"/>
      <c r="N14" s="20"/>
      <c r="O14" s="20"/>
      <c r="P14" s="20"/>
      <c r="Q14" s="20"/>
      <c r="R14" s="20"/>
    </row>
    <row r="15" spans="4:18" ht="47.25" customHeight="1" thickBot="1" thickTop="1">
      <c r="D15" s="14" t="s">
        <v>5</v>
      </c>
      <c r="E15" s="4">
        <v>1</v>
      </c>
      <c r="F15" s="4">
        <v>1</v>
      </c>
      <c r="G15" s="6">
        <f>E15/F15</f>
        <v>1</v>
      </c>
      <c r="I15" s="24" t="s">
        <v>34</v>
      </c>
      <c r="J15" s="20"/>
      <c r="K15" s="20"/>
      <c r="L15" s="20"/>
      <c r="M15" s="20"/>
      <c r="N15" s="20"/>
      <c r="O15" s="20"/>
      <c r="P15" s="20"/>
      <c r="Q15" s="20"/>
      <c r="R15" s="20"/>
    </row>
    <row r="16" spans="4:18" ht="47.25" customHeight="1" thickBot="1" thickTop="1">
      <c r="D16" s="16" t="s">
        <v>19</v>
      </c>
      <c r="E16" s="7" t="s">
        <v>17</v>
      </c>
      <c r="F16" s="7" t="s">
        <v>8</v>
      </c>
      <c r="G16" s="7" t="s">
        <v>7</v>
      </c>
      <c r="I16" s="25" t="s">
        <v>35</v>
      </c>
      <c r="J16" s="20"/>
      <c r="K16" s="20">
        <v>0.775</v>
      </c>
      <c r="L16" s="20"/>
      <c r="M16" s="20"/>
      <c r="N16" s="26">
        <f>E17/K16</f>
        <v>1.2903225806451613</v>
      </c>
      <c r="O16" s="20"/>
      <c r="P16" s="20"/>
      <c r="Q16" s="20"/>
      <c r="R16" s="20"/>
    </row>
    <row r="17" spans="4:18" ht="47.25" customHeight="1" thickBot="1" thickTop="1">
      <c r="D17" s="14" t="s">
        <v>6</v>
      </c>
      <c r="E17" s="4">
        <v>1</v>
      </c>
      <c r="F17" s="6">
        <f>10*LOG(N17)</f>
        <v>30</v>
      </c>
      <c r="G17" s="6">
        <f>20*LOG(N16)</f>
        <v>2.213965949873794</v>
      </c>
      <c r="I17" s="22" t="s">
        <v>36</v>
      </c>
      <c r="J17" s="20"/>
      <c r="K17" s="20">
        <v>0.001</v>
      </c>
      <c r="L17" s="20"/>
      <c r="M17" s="20"/>
      <c r="N17" s="20">
        <f>E17/K17</f>
        <v>1000</v>
      </c>
      <c r="O17" s="20"/>
      <c r="P17" s="20"/>
      <c r="Q17" s="20"/>
      <c r="R17" s="20"/>
    </row>
    <row r="18" spans="5:18" ht="58.5" customHeight="1" thickTop="1">
      <c r="E18" s="5" t="s">
        <v>58</v>
      </c>
      <c r="F18" s="5" t="s">
        <v>59</v>
      </c>
      <c r="G18" s="5" t="s">
        <v>60</v>
      </c>
      <c r="I18" s="27" t="s">
        <v>37</v>
      </c>
      <c r="J18" s="20"/>
      <c r="K18" s="20"/>
      <c r="L18" s="20"/>
      <c r="M18" s="20"/>
      <c r="N18" s="20"/>
      <c r="O18" s="20"/>
      <c r="P18" s="20"/>
      <c r="Q18" s="20"/>
      <c r="R18" s="20"/>
    </row>
    <row r="19" spans="4:18" ht="52.5" customHeight="1">
      <c r="D19" s="5" t="s">
        <v>57</v>
      </c>
      <c r="E19" s="5">
        <v>1.23</v>
      </c>
      <c r="F19" s="5">
        <v>178.88</v>
      </c>
      <c r="G19" s="1">
        <f>SQRT(I24)</f>
        <v>12.059473218550762</v>
      </c>
      <c r="I19" s="27" t="s">
        <v>38</v>
      </c>
      <c r="J19" s="20"/>
      <c r="K19" s="20"/>
      <c r="L19" s="20"/>
      <c r="M19" s="20"/>
      <c r="N19" s="20"/>
      <c r="O19" s="20"/>
      <c r="P19" s="20"/>
      <c r="Q19" s="20"/>
      <c r="R19" s="20"/>
    </row>
    <row r="20" spans="9:18" ht="36" customHeight="1">
      <c r="I20" s="27" t="s">
        <v>39</v>
      </c>
      <c r="J20" s="20"/>
      <c r="K20" s="20"/>
      <c r="L20" s="20"/>
      <c r="M20" s="20"/>
      <c r="N20" s="20"/>
      <c r="O20" s="20"/>
      <c r="P20" s="20"/>
      <c r="Q20" s="20"/>
      <c r="R20" s="20"/>
    </row>
    <row r="21" spans="9:18" ht="32.25" customHeight="1">
      <c r="I21" s="28" t="s">
        <v>40</v>
      </c>
      <c r="J21" s="20"/>
      <c r="K21" s="20"/>
      <c r="L21" s="20"/>
      <c r="M21" s="20"/>
      <c r="N21" s="20"/>
      <c r="O21" s="20"/>
      <c r="P21" s="20"/>
      <c r="Q21" s="20"/>
      <c r="R21" s="20"/>
    </row>
    <row r="22" spans="9:18" ht="15"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4" spans="4:9" ht="44.25" customHeight="1">
      <c r="D24" s="29" t="s">
        <v>41</v>
      </c>
      <c r="I24" s="1">
        <f>F19/E19</f>
        <v>145.4308943089431</v>
      </c>
    </row>
    <row r="25" ht="15">
      <c r="D25"/>
    </row>
    <row r="26" ht="15">
      <c r="D26" s="29" t="s">
        <v>42</v>
      </c>
    </row>
    <row r="27" ht="15">
      <c r="D27"/>
    </row>
    <row r="28" ht="29.25">
      <c r="D28" s="29" t="s">
        <v>43</v>
      </c>
    </row>
    <row r="29" ht="15">
      <c r="D29" s="29" t="s">
        <v>44</v>
      </c>
    </row>
    <row r="30" ht="15">
      <c r="D30"/>
    </row>
    <row r="31" ht="86.25">
      <c r="D31" s="29" t="s">
        <v>45</v>
      </c>
    </row>
    <row r="32" ht="15">
      <c r="D32"/>
    </row>
    <row r="33" ht="43.5">
      <c r="D33" s="29" t="s">
        <v>46</v>
      </c>
    </row>
    <row r="34" ht="15">
      <c r="D34"/>
    </row>
    <row r="35" ht="29.25">
      <c r="D35" s="30" t="s">
        <v>47</v>
      </c>
    </row>
    <row r="36" ht="15">
      <c r="D36"/>
    </row>
    <row r="37" ht="15">
      <c r="D37" s="29" t="s">
        <v>48</v>
      </c>
    </row>
    <row r="38" ht="15">
      <c r="D38"/>
    </row>
    <row r="39" ht="29.25">
      <c r="D39" s="29" t="s">
        <v>49</v>
      </c>
    </row>
    <row r="40" ht="29.25">
      <c r="D40" s="29" t="s">
        <v>50</v>
      </c>
    </row>
    <row r="41" ht="15">
      <c r="D41" s="29" t="s">
        <v>51</v>
      </c>
    </row>
    <row r="42" ht="15">
      <c r="D42" s="29" t="s">
        <v>52</v>
      </c>
    </row>
    <row r="43" ht="15">
      <c r="D43"/>
    </row>
    <row r="44" ht="15">
      <c r="D44" s="29" t="s">
        <v>53</v>
      </c>
    </row>
    <row r="45" ht="15">
      <c r="D45"/>
    </row>
    <row r="46" ht="114.75">
      <c r="D46" s="29" t="s">
        <v>54</v>
      </c>
    </row>
    <row r="47" ht="15">
      <c r="D47"/>
    </row>
    <row r="48" ht="86.25">
      <c r="D48" s="29" t="s">
        <v>55</v>
      </c>
    </row>
    <row r="49" ht="15">
      <c r="D49"/>
    </row>
    <row r="50" ht="15">
      <c r="D50" s="29" t="s">
        <v>56</v>
      </c>
    </row>
  </sheetData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</cp:lastModifiedBy>
  <cp:lastPrinted>2013-10-07T03:14:28Z</cp:lastPrinted>
  <dcterms:created xsi:type="dcterms:W3CDTF">2013-10-07T00:03:16Z</dcterms:created>
  <dcterms:modified xsi:type="dcterms:W3CDTF">2013-10-07T05:41:47Z</dcterms:modified>
  <cp:category/>
  <cp:version/>
  <cp:contentType/>
  <cp:contentStatus/>
</cp:coreProperties>
</file>